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defaultThemeVersion="124226"/>
  <bookViews>
    <workbookView xWindow="156" yWindow="1656" windowWidth="20496" windowHeight="7656" tabRatio="1000"/>
  </bookViews>
  <sheets>
    <sheet name="Main Sum" sheetId="30" r:id="rId1"/>
    <sheet name="Interior Cover Sheet" sheetId="31" r:id="rId2"/>
    <sheet name="ACP &amp; GLAZING WORK" sheetId="50" r:id="rId3"/>
    <sheet name="BASEMENT FLOOR" sheetId="43" r:id="rId4"/>
    <sheet name="GROUND FLOOR" sheetId="44" r:id="rId5"/>
    <sheet name="FIRST FLOOR" sheetId="45" r:id="rId6"/>
    <sheet name="HVAC" sheetId="51" r:id="rId7"/>
    <sheet name="ELE BOQ" sheetId="52" r:id="rId8"/>
    <sheet name="AV BOQ" sheetId="5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0">#REF!</definedName>
    <definedName name="\a">#REF!</definedName>
    <definedName name="\C">#REF!</definedName>
    <definedName name="\l">#REF!</definedName>
    <definedName name="\p">#REF!</definedName>
    <definedName name="_">#REF!</definedName>
    <definedName name="____________________________b111121">#REF!</definedName>
    <definedName name="____________________________Ki1">#REF!</definedName>
    <definedName name="____________________________Ki2">#REF!</definedName>
    <definedName name="___________________________b111121">#REF!</definedName>
    <definedName name="___________________________Ki1">#REF!</definedName>
    <definedName name="___________________________Ki2">#REF!</definedName>
    <definedName name="___________________________MAN1">#REF!</definedName>
    <definedName name="___________________________PB1">#REF!</definedName>
    <definedName name="___________________________TB2">#REF!</definedName>
    <definedName name="__________________________b111121">#REF!</definedName>
    <definedName name="__________________________Ki1">#REF!</definedName>
    <definedName name="__________________________Ki2">#REF!</definedName>
    <definedName name="__________________________MAN1">#REF!</definedName>
    <definedName name="__________________________PB1">#REF!</definedName>
    <definedName name="__________________________TB2">#REF!</definedName>
    <definedName name="_________________________b111121">#REF!</definedName>
    <definedName name="_________________________Ki1">#REF!</definedName>
    <definedName name="_________________________Ki2">#REF!</definedName>
    <definedName name="_________________________MAN1">#REF!</definedName>
    <definedName name="_________________________PB1">#REF!</definedName>
    <definedName name="_________________________TB2">#REF!</definedName>
    <definedName name="________________________b111121">#REF!</definedName>
    <definedName name="________________________Ki1">#REF!</definedName>
    <definedName name="________________________Ki2">#REF!</definedName>
    <definedName name="________________________MAN1">#REF!</definedName>
    <definedName name="________________________PB1">#REF!</definedName>
    <definedName name="________________________TB2">#REF!</definedName>
    <definedName name="_______________________b111121">#REF!</definedName>
    <definedName name="_______________________Ki1">#REF!</definedName>
    <definedName name="_______________________Ki2">#REF!</definedName>
    <definedName name="_______________________MAN1">#REF!</definedName>
    <definedName name="_______________________PB1">#REF!</definedName>
    <definedName name="_______________________TB2">#REF!</definedName>
    <definedName name="______________________b111121">#REF!</definedName>
    <definedName name="______________________Ki1">#REF!</definedName>
    <definedName name="______________________Ki2">#REF!</definedName>
    <definedName name="______________________MAN1">#REF!</definedName>
    <definedName name="______________________PB1">#REF!</definedName>
    <definedName name="______________________TB2">#REF!</definedName>
    <definedName name="_____________________b111121">#REF!</definedName>
    <definedName name="_____________________Ki1">#REF!</definedName>
    <definedName name="_____________________Ki2">#REF!</definedName>
    <definedName name="_____________________MAN1">#REF!</definedName>
    <definedName name="_____________________PB1">#REF!</definedName>
    <definedName name="_____________________TB2">#REF!</definedName>
    <definedName name="____________________b111121">#REF!</definedName>
    <definedName name="____________________Ki1">#REF!</definedName>
    <definedName name="____________________Ki2">#REF!</definedName>
    <definedName name="____________________MAN1">#REF!</definedName>
    <definedName name="____________________PB1">#REF!</definedName>
    <definedName name="____________________TB2">#REF!</definedName>
    <definedName name="___________________b111121">#REF!</definedName>
    <definedName name="___________________Ki1">#REF!</definedName>
    <definedName name="___________________Ki2">#REF!</definedName>
    <definedName name="___________________MAN1">#REF!</definedName>
    <definedName name="___________________PB1">#REF!</definedName>
    <definedName name="___________________TB2">#REF!</definedName>
    <definedName name="__________________MAN1">#REF!</definedName>
    <definedName name="__________________PB1">#REF!</definedName>
    <definedName name="__________________TB2">#REF!</definedName>
    <definedName name="_________________b111121">#REF!</definedName>
    <definedName name="_________________Ki1">#REF!</definedName>
    <definedName name="_________________Ki2">#REF!</definedName>
    <definedName name="_________________MAN1">#REF!</definedName>
    <definedName name="_________________PB1">#REF!</definedName>
    <definedName name="_________________TB2">#REF!</definedName>
    <definedName name="________________b111121">#REF!</definedName>
    <definedName name="________________Ki1">#REF!</definedName>
    <definedName name="________________Ki2">#REF!</definedName>
    <definedName name="________________MAN1">#REF!</definedName>
    <definedName name="________________PB1">#REF!</definedName>
    <definedName name="________________TB2">#REF!</definedName>
    <definedName name="_______________b111121">#REF!</definedName>
    <definedName name="_______________Ki1">#REF!</definedName>
    <definedName name="_______________Ki2">#REF!</definedName>
    <definedName name="_______________MAN1">#REF!</definedName>
    <definedName name="_______________PB1">#REF!</definedName>
    <definedName name="_______________TB2">#REF!</definedName>
    <definedName name="______________b111121">#REF!</definedName>
    <definedName name="______________Ki1">#REF!</definedName>
    <definedName name="______________Ki2">#REF!</definedName>
    <definedName name="______________MAN1">#REF!</definedName>
    <definedName name="______________PB1">#REF!</definedName>
    <definedName name="______________TB2">#REF!</definedName>
    <definedName name="_____________b111121">#REF!</definedName>
    <definedName name="_____________Ki1">#REF!</definedName>
    <definedName name="_____________Ki2">#REF!</definedName>
    <definedName name="_____________MAN1">#REF!</definedName>
    <definedName name="_____________PB1">#REF!</definedName>
    <definedName name="_____________TB2">#REF!</definedName>
    <definedName name="____________b111121">#REF!</definedName>
    <definedName name="____________Ki1">#REF!</definedName>
    <definedName name="____________Ki2">#REF!</definedName>
    <definedName name="____________MAN1">#REF!</definedName>
    <definedName name="____________PB1">#REF!</definedName>
    <definedName name="____________TB2">#REF!</definedName>
    <definedName name="___________b111121">#REF!</definedName>
    <definedName name="___________Ki1">#REF!</definedName>
    <definedName name="___________Ki2">#REF!</definedName>
    <definedName name="___________MAN1">#REF!</definedName>
    <definedName name="___________PB1">#REF!</definedName>
    <definedName name="___________TB2">#REF!</definedName>
    <definedName name="__________b111121">#REF!</definedName>
    <definedName name="__________Ki1">#REF!</definedName>
    <definedName name="__________Ki2">#REF!</definedName>
    <definedName name="__________MAN1">#REF!</definedName>
    <definedName name="__________PB1">#REF!</definedName>
    <definedName name="__________TB2">#REF!</definedName>
    <definedName name="_________b111121">#REF!</definedName>
    <definedName name="_________Ki1">#REF!</definedName>
    <definedName name="_________Ki2">#REF!</definedName>
    <definedName name="_________MAN1">#REF!</definedName>
    <definedName name="_________PB1">#REF!</definedName>
    <definedName name="_________TB2">#REF!</definedName>
    <definedName name="________b111121">#REF!</definedName>
    <definedName name="________Ki1">#REF!</definedName>
    <definedName name="________Ki2">#REF!</definedName>
    <definedName name="________MAN1">#REF!</definedName>
    <definedName name="________PB1">#REF!</definedName>
    <definedName name="________TB2">#REF!</definedName>
    <definedName name="_______b111121">#REF!</definedName>
    <definedName name="_______Ki1">#REF!</definedName>
    <definedName name="_______Ki2">#REF!</definedName>
    <definedName name="_______MAN1">#REF!</definedName>
    <definedName name="_______PB1">#REF!</definedName>
    <definedName name="_______TB2">#REF!</definedName>
    <definedName name="______b111121">#REF!</definedName>
    <definedName name="______Ki1">#REF!</definedName>
    <definedName name="______Ki2">#REF!</definedName>
    <definedName name="______MAN1">#REF!</definedName>
    <definedName name="______PB1">#REF!</definedName>
    <definedName name="______TB2">#REF!</definedName>
    <definedName name="_____b111121">#REF!</definedName>
    <definedName name="_____Ki1">#REF!</definedName>
    <definedName name="_____Ki2">#REF!</definedName>
    <definedName name="_____MAN1">#REF!</definedName>
    <definedName name="_____PB1">#REF!</definedName>
    <definedName name="_____TB2">#REF!</definedName>
    <definedName name="____b111121">#REF!</definedName>
    <definedName name="____Ki1">#REF!</definedName>
    <definedName name="____Ki2">#REF!</definedName>
    <definedName name="____MAN1">#REF!</definedName>
    <definedName name="____PB1">#REF!</definedName>
    <definedName name="____TB2">#REF!</definedName>
    <definedName name="___b111121">#REF!</definedName>
    <definedName name="___Ki1">#REF!</definedName>
    <definedName name="___Ki2">#REF!</definedName>
    <definedName name="___MAN1">#REF!</definedName>
    <definedName name="___PB1">#REF!</definedName>
    <definedName name="___TB2">#REF!</definedName>
    <definedName name="__alt1">#REF!</definedName>
    <definedName name="__ALT2">#REF!</definedName>
    <definedName name="__ALT3">#REF!</definedName>
    <definedName name="__ALT4">#REF!</definedName>
    <definedName name="__b111121">#REF!</definedName>
    <definedName name="__CJR1">#REF!</definedName>
    <definedName name="__CJR2">#REF!</definedName>
    <definedName name="__CJR3">#REF!</definedName>
    <definedName name="__CJR4">#REF!</definedName>
    <definedName name="__CJR5">#REF!</definedName>
    <definedName name="__EdFJsKAA_3">NA()</definedName>
    <definedName name="__EPP1">#REF!</definedName>
    <definedName name="__EPP2">#REF!</definedName>
    <definedName name="__EPP3">#REF!</definedName>
    <definedName name="__EPP4">#REF!</definedName>
    <definedName name="__EPP5">#REF!</definedName>
    <definedName name="__FWM1">#REF!</definedName>
    <definedName name="__FWM2">#REF!</definedName>
    <definedName name="__FWM3">#REF!</definedName>
    <definedName name="__FWM4">#REF!</definedName>
    <definedName name="__FWM5">#REF!</definedName>
    <definedName name="__HJK1">#REF!</definedName>
    <definedName name="__HJK2">#REF!</definedName>
    <definedName name="__HJK3">#REF!</definedName>
    <definedName name="__HJK4">#REF!</definedName>
    <definedName name="__HJK5">#REF!</definedName>
    <definedName name="__HJK6">#REF!</definedName>
    <definedName name="__HJK7">#REF!</definedName>
    <definedName name="__HJK8">#REF!</definedName>
    <definedName name="__HPP1">#REF!</definedName>
    <definedName name="__HPP2">#REF!</definedName>
    <definedName name="__HPP3">#REF!</definedName>
    <definedName name="__JJ1">#REF!</definedName>
    <definedName name="__JJ2">#REF!</definedName>
    <definedName name="__JJ3">#REF!</definedName>
    <definedName name="__JJ4">#REF!</definedName>
    <definedName name="__JJ5">#REF!</definedName>
    <definedName name="__JJ6">#REF!</definedName>
    <definedName name="__JJ7">#REF!</definedName>
    <definedName name="__JK1">#REF!</definedName>
    <definedName name="__JK2">#REF!</definedName>
    <definedName name="__JK3">#REF!</definedName>
    <definedName name="__Ki1">#REF!</definedName>
    <definedName name="__Ki2">#REF!</definedName>
    <definedName name="__MAN1">#REF!</definedName>
    <definedName name="__MC1">#REF!</definedName>
    <definedName name="__MC2">#REF!</definedName>
    <definedName name="__MC3">#REF!</definedName>
    <definedName name="__MC4">#REF!</definedName>
    <definedName name="__MC5">#REF!</definedName>
    <definedName name="__MC6">#REF!</definedName>
    <definedName name="__MC7">#REF!</definedName>
    <definedName name="__MP1">#REF!</definedName>
    <definedName name="__MP2">#REF!</definedName>
    <definedName name="__MP3">#REF!</definedName>
    <definedName name="__MP4">#REF!</definedName>
    <definedName name="__MP5">#REF!</definedName>
    <definedName name="__NB1">#REF!</definedName>
    <definedName name="__NB2">#REF!</definedName>
    <definedName name="__NB3">#REF!</definedName>
    <definedName name="__NB4">#REF!</definedName>
    <definedName name="__NB5">#REF!</definedName>
    <definedName name="__NB6">#REF!</definedName>
    <definedName name="__NB7">#REF!</definedName>
    <definedName name="__PB1">#REF!</definedName>
    <definedName name="__PJ1">#REF!</definedName>
    <definedName name="__PJ11">#REF!</definedName>
    <definedName name="__PJ2">#REF!</definedName>
    <definedName name="__PJ22">#REF!</definedName>
    <definedName name="__PJ3">#REF!</definedName>
    <definedName name="__PJ33">#REF!</definedName>
    <definedName name="__SD1">#REF!</definedName>
    <definedName name="__SD2">#REF!</definedName>
    <definedName name="__SD3">#REF!</definedName>
    <definedName name="__SJ1">#REF!</definedName>
    <definedName name="__SJ2">#REF!</definedName>
    <definedName name="__SJ3">#REF!</definedName>
    <definedName name="__SJ4">#REF!</definedName>
    <definedName name="__SZ1">#REF!</definedName>
    <definedName name="__SZ2">#REF!</definedName>
    <definedName name="__TB2">#REF!</definedName>
    <definedName name="__UB1">#REF!</definedName>
    <definedName name="__UB10">#REF!</definedName>
    <definedName name="__UB2">#REF!</definedName>
    <definedName name="__UB3">#REF!</definedName>
    <definedName name="__UB4">#REF!</definedName>
    <definedName name="__UB5">#REF!</definedName>
    <definedName name="__UB6">#REF!</definedName>
    <definedName name="__UB7">#REF!</definedName>
    <definedName name="__UB8">#REF!</definedName>
    <definedName name="__UB9">#REF!</definedName>
    <definedName name="__ww1">[1]PRSH!#REF!</definedName>
    <definedName name="__YY1">#REF!</definedName>
    <definedName name="__YY2">#REF!</definedName>
    <definedName name="_0">#REF!</definedName>
    <definedName name="_0___0">#REF!</definedName>
    <definedName name="_06_26_03">'[2]MASTER_RATE ANALYSIS'!$B$188:$G$188</definedName>
    <definedName name="_1">'[2]MASTER_RATE ANALYSIS'!$A$2477:$I$2907</definedName>
    <definedName name="_10">'[2]MASTER_RATE ANALYSIS'!$A$592:$H$619</definedName>
    <definedName name="_11">'[2]MASTER_RATE ANALYSIS'!$A$678:$H$700</definedName>
    <definedName name="_12">'[2]MASTER_RATE ANALYSIS'!$A$702:$H$724</definedName>
    <definedName name="_13">'[2]MASTER_RATE ANALYSIS'!$A$726:$H$748</definedName>
    <definedName name="_14">'[2]MASTER_RATE ANALYSIS'!$A$773:$H$794</definedName>
    <definedName name="_15">'[2]MASTER_RATE ANALYSIS'!$A$796:$H$817</definedName>
    <definedName name="_16">'[2]MASTER_RATE ANALYSIS'!$A$845:$H$871</definedName>
    <definedName name="_17">'[2]MASTER_RATE ANALYSIS'!$A$874:$H$899</definedName>
    <definedName name="_18">'[2]MASTER_RATE ANALYSIS'!$A$901:$H$922</definedName>
    <definedName name="_19">'[2]MASTER_RATE ANALYSIS'!$A$924:$H$950</definedName>
    <definedName name="_1HY3_">#REF!</definedName>
    <definedName name="_2">'[2]MASTER_RATE ANALYSIS'!$A$380:$H$402</definedName>
    <definedName name="_20">'[2]MASTER_RATE ANALYSIS'!$A$952:$H$978</definedName>
    <definedName name="_21">'[2]MASTER_RATE ANALYSIS'!$A$980:$H$1009</definedName>
    <definedName name="_22">'[2]MASTER_RATE ANALYSIS'!$A$1033:$H$1053</definedName>
    <definedName name="_23">'[2]MASTER_RATE ANALYSIS'!$A$1055:$H$1081</definedName>
    <definedName name="_24">'[2]MASTER_RATE ANALYSIS'!$A$1110:$H$1132</definedName>
    <definedName name="_25">'[2]MASTER_RATE ANALYSIS'!$A$1134:$H$1153</definedName>
    <definedName name="_26">'[2]MASTER_RATE ANALYSIS'!$A$1155:$H$1176</definedName>
    <definedName name="_27">'[2]MASTER_RATE ANALYSIS'!$A$1178:$H$1205</definedName>
    <definedName name="_28">'[2]MASTER_RATE ANALYSIS'!$A$1207:$H$1229</definedName>
    <definedName name="_29">'[2]MASTER_RATE ANALYSIS'!$A$1641:$H$1666</definedName>
    <definedName name="_2C_X_1_Sq._mm_unscreened">#REF!</definedName>
    <definedName name="_3">'[2]MASTER_RATE ANALYSIS'!$A$404:$H$424</definedName>
    <definedName name="_30">'[2]MASTER_RATE ANALYSIS'!$A$1668:$H$1692</definedName>
    <definedName name="_30cd___Horizontal_Strobe_light_speaker__wall_mounted">#REF!</definedName>
    <definedName name="_30cd__Vertical_strobe_light__wall_mounted">#REF!</definedName>
    <definedName name="_31">'[2]MASTER_RATE ANALYSIS'!$A$1282:$H$1304</definedName>
    <definedName name="_32">'[2]MASTER_RATE ANALYSIS'!$A$1359:$H$1380</definedName>
    <definedName name="_33">'[2]MASTER_RATE ANALYSIS'!$A$1383:$H$1405</definedName>
    <definedName name="_34">'[2]MASTER_RATE ANALYSIS'!$A$1407:$H$1429</definedName>
    <definedName name="_35">'[2]MASTER_RATE ANALYSIS'!$A$1563:$H$1588</definedName>
    <definedName name="_36">'[2]MASTER_RATE ANALYSIS'!$A$1590:$H$1611</definedName>
    <definedName name="_37">'[2]MASTER_RATE ANALYSIS'!$A$1613:$H$1639</definedName>
    <definedName name="_38">'[2]MASTER_RATE ANALYSIS'!$A$1694:$H$1716</definedName>
    <definedName name="_39">'[2]MASTER_RATE ANALYSIS'!$A$1769:$H$1792</definedName>
    <definedName name="_4">'[2]MASTER_RATE ANALYSIS'!$A$426:$H$448</definedName>
    <definedName name="_40">'[2]MASTER_RATE ANALYSIS'!$A$1794:$H$1816</definedName>
    <definedName name="_41">'[2]MASTER_RATE ANALYSIS'!$A$1431:$H$1456</definedName>
    <definedName name="_42">'[2]MASTER_RATE ANALYSIS'!$A$1458:$H$1482</definedName>
    <definedName name="_43">'[2]MASTER_RATE ANALYSIS'!$A$1818:$H$1840</definedName>
    <definedName name="_44">'[2]MASTER_RATE ANALYSIS'!$A$1537:$H$1561</definedName>
    <definedName name="_45">'[2]MASTER_RATE ANALYSIS'!$A$1842:$H$1864</definedName>
    <definedName name="_46">'[2]MASTER_RATE ANALYSIS'!$A$1866:$H$1889</definedName>
    <definedName name="_47">'[2]MASTER_RATE ANALYSIS'!$A$1913:$H$1938</definedName>
    <definedName name="_48">'[2]MASTER_RATE ANALYSIS'!$A$1940:$H$1962</definedName>
    <definedName name="_49">'[2]MASTER_RATE ANALYSIS'!$A$1964:$H$1986</definedName>
    <definedName name="_5">'[2]MASTER_RATE ANALYSIS'!$A$474:$H$495</definedName>
    <definedName name="_50">'[2]MASTER_RATE ANALYSIS'!$A$1988:$H$2010</definedName>
    <definedName name="_51">'[2]MASTER_RATE ANALYSIS'!$A$2012:$H$2037</definedName>
    <definedName name="_52">'[2]MASTER_RATE ANALYSIS'!$A$2039:$H$2060</definedName>
    <definedName name="_53">'[2]MASTER_RATE ANALYSIS'!$A$2062:$H$2086</definedName>
    <definedName name="_54">'[2]MASTER_RATE ANALYSIS'!$A$2089:$H$2112</definedName>
    <definedName name="_55">'[2]MASTER_RATE ANALYSIS'!$A$2115:$H$2138</definedName>
    <definedName name="_56">'[2]MASTER_RATE ANALYSIS'!$A$2140:$H$2163</definedName>
    <definedName name="_57">'[2]MASTER_RATE ANALYSIS'!$A$2165:$H$2187</definedName>
    <definedName name="_58">'[2]MASTER_RATE ANALYSIS'!$A$2190:$H$2214</definedName>
    <definedName name="_59">'[2]MASTER_RATE ANALYSIS'!$A$2216:$H$2242</definedName>
    <definedName name="_6">'[2]MASTER_RATE ANALYSIS'!$A$497:$H$518</definedName>
    <definedName name="_60">'[2]MASTER_RATE ANALYSIS'!$A$2244:$H$2272</definedName>
    <definedName name="_61">'[2]MASTER_RATE ANALYSIS'!$A$2303:$H$2331</definedName>
    <definedName name="_62">'[2]MASTER_RATE ANALYSIS'!$A$2333:$H$2361</definedName>
    <definedName name="_63">'[2]MASTER_RATE ANALYSIS'!$A$2363:$H$2391</definedName>
    <definedName name="_64">'[2]MASTER_RATE ANALYSIS'!$A$2393:$H$2418</definedName>
    <definedName name="_65">'[2]MASTER_RATE ANALYSIS'!$A$2420:$H$2447</definedName>
    <definedName name="_66">'[2]MASTER_RATE ANALYSIS'!$A$2449:$H$2476</definedName>
    <definedName name="_67">'[2]MASTER_RATE ANALYSIS'!$A$2504:$H$2551</definedName>
    <definedName name="_68">'[2]MASTER_RATE ANALYSIS'!$A$2553:$H$2601</definedName>
    <definedName name="_69">'[2]MASTER_RATE ANALYSIS'!$A$2603:$H$2648</definedName>
    <definedName name="_7">'[2]MASTER_RATE ANALYSIS'!$A$520:$H$541</definedName>
    <definedName name="_70">'[2]MASTER_RATE ANALYSIS'!$A$2650:$H$2697</definedName>
    <definedName name="_71">'[2]MASTER_RATE ANALYSIS'!$A$2699:$H$2748</definedName>
    <definedName name="_72">'[2]MASTER_RATE ANALYSIS'!$A$2750:$H$2795</definedName>
    <definedName name="_73">'[2]MASTER_RATE ANALYSIS'!$A$2478:$H$2502</definedName>
    <definedName name="_74">'[2]MASTER_RATE ANALYSIS'!$A$2797:$H$2822</definedName>
    <definedName name="_75">'[2]MASTER_RATE ANALYSIS'!$A$2879:$H$2909</definedName>
    <definedName name="_8">'[2]MASTER_RATE ANALYSIS'!$A$544:$H$566</definedName>
    <definedName name="_9">'[2]MASTER_RATE ANALYSIS'!$A$568:$H$590</definedName>
    <definedName name="_alt1">#REF!</definedName>
    <definedName name="_ALT2">#REF!</definedName>
    <definedName name="_ALT3">#REF!</definedName>
    <definedName name="_ALT4">#REF!</definedName>
    <definedName name="_b111121">#REF!</definedName>
    <definedName name="_C">#REF!</definedName>
    <definedName name="_C___0">#REF!</definedName>
    <definedName name="_C___13">#REF!</definedName>
    <definedName name="_CJR1">#REF!</definedName>
    <definedName name="_CJR2">#REF!</definedName>
    <definedName name="_CJR3">#REF!</definedName>
    <definedName name="_CJR4">#REF!</definedName>
    <definedName name="_CJR5">#REF!</definedName>
    <definedName name="_dim4">#REF!</definedName>
    <definedName name="_EPP1">#REF!</definedName>
    <definedName name="_EPP2">#REF!</definedName>
    <definedName name="_EPP3">#REF!</definedName>
    <definedName name="_EPP4">#REF!</definedName>
    <definedName name="_EPP5">#REF!</definedName>
    <definedName name="_Fill" hidden="1">#REF!</definedName>
    <definedName name="_FWM1">#REF!</definedName>
    <definedName name="_FWM2">#REF!</definedName>
    <definedName name="_FWM3">#REF!</definedName>
    <definedName name="_FWM4">#REF!</definedName>
    <definedName name="_FWM5">#REF!</definedName>
    <definedName name="_HJK1">#REF!</definedName>
    <definedName name="_HJK2">#REF!</definedName>
    <definedName name="_HJK3">#REF!</definedName>
    <definedName name="_HJK4">#REF!</definedName>
    <definedName name="_HJK5">#REF!</definedName>
    <definedName name="_HJK6">#REF!</definedName>
    <definedName name="_HJK7">#REF!</definedName>
    <definedName name="_HJK8">#REF!</definedName>
    <definedName name="_HPP1">#REF!</definedName>
    <definedName name="_HPP2">#REF!</definedName>
    <definedName name="_HPP3">#REF!</definedName>
    <definedName name="_HY3">#REF!</definedName>
    <definedName name="_ig541">#REF!</definedName>
    <definedName name="_JJ1">#REF!</definedName>
    <definedName name="_JJ2">#REF!</definedName>
    <definedName name="_JJ3">#REF!</definedName>
    <definedName name="_JJ4">#REF!</definedName>
    <definedName name="_JJ5">#REF!</definedName>
    <definedName name="_JJ6">#REF!</definedName>
    <definedName name="_JJ7">#REF!</definedName>
    <definedName name="_JK1">#REF!</definedName>
    <definedName name="_JK2">#REF!</definedName>
    <definedName name="_JK3">#REF!</definedName>
    <definedName name="_Ki1">#REF!</definedName>
    <definedName name="_Ki2">#REF!</definedName>
    <definedName name="_MAN1">#REF!</definedName>
    <definedName name="_MC1">#REF!</definedName>
    <definedName name="_MC2">#REF!</definedName>
    <definedName name="_MC3">#REF!</definedName>
    <definedName name="_MC4">#REF!</definedName>
    <definedName name="_MC5">#REF!</definedName>
    <definedName name="_MC6">#REF!</definedName>
    <definedName name="_MC7">#REF!</definedName>
    <definedName name="_MP1">#REF!</definedName>
    <definedName name="_MP2">#REF!</definedName>
    <definedName name="_MP3">#REF!</definedName>
    <definedName name="_MP4">#REF!</definedName>
    <definedName name="_MP5">#REF!</definedName>
    <definedName name="_NB1">#REF!</definedName>
    <definedName name="_NB2">#REF!</definedName>
    <definedName name="_NB3">#REF!</definedName>
    <definedName name="_NB4">#REF!</definedName>
    <definedName name="_NB5">#REF!</definedName>
    <definedName name="_NB6">#REF!</definedName>
    <definedName name="_NB7">#REF!</definedName>
    <definedName name="_PB1">#REF!</definedName>
    <definedName name="_PJ1">#REF!</definedName>
    <definedName name="_PJ11">#REF!</definedName>
    <definedName name="_PJ2">#REF!</definedName>
    <definedName name="_PJ22">#REF!</definedName>
    <definedName name="_PJ3">#REF!</definedName>
    <definedName name="_PJ33">#REF!</definedName>
    <definedName name="_rim4">#REF!</definedName>
    <definedName name="_SD1">#REF!</definedName>
    <definedName name="_SD2">#REF!</definedName>
    <definedName name="_SD3">#REF!</definedName>
    <definedName name="_SJ1">#REF!</definedName>
    <definedName name="_SJ2">#REF!</definedName>
    <definedName name="_SJ3">#REF!</definedName>
    <definedName name="_SJ4">#REF!</definedName>
    <definedName name="_Sort" hidden="1">#REF!</definedName>
    <definedName name="_SZ1">#REF!</definedName>
    <definedName name="_SZ2">#REF!</definedName>
    <definedName name="_TB2">#REF!</definedName>
    <definedName name="_UB1">#REF!</definedName>
    <definedName name="_UB10">#REF!</definedName>
    <definedName name="_UB2">#REF!</definedName>
    <definedName name="_UB3">#REF!</definedName>
    <definedName name="_UB4">#REF!</definedName>
    <definedName name="_UB5">#REF!</definedName>
    <definedName name="_UB6">#REF!</definedName>
    <definedName name="_UB7">#REF!</definedName>
    <definedName name="_UB8">#REF!</definedName>
    <definedName name="_UB9">#REF!</definedName>
    <definedName name="_ww1">[1]PRSH!#REF!</definedName>
    <definedName name="_YY1">#REF!</definedName>
    <definedName name="_YY2">#REF!</definedName>
    <definedName name="a">#REF!</definedName>
    <definedName name="a___0">#REF!</definedName>
    <definedName name="a___13">#REF!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#REF!</definedName>
    <definedName name="AB">#REF!</definedName>
    <definedName name="abcd">#REF!</definedName>
    <definedName name="AC">#REF!</definedName>
    <definedName name="AcctName">#REF!</definedName>
    <definedName name="AcctPrio">#REF!</definedName>
    <definedName name="AcctPrio_Text">#REF!</definedName>
    <definedName name="AD">#REF!</definedName>
    <definedName name="AE">#REF!</definedName>
    <definedName name="AF">#REF!</definedName>
    <definedName name="Ag">#REF!</definedName>
    <definedName name="Ag___0">#REF!</definedName>
    <definedName name="Ag___13">#REF!</definedName>
    <definedName name="Alarm_current_Amp_In_Minutes">#REF!</definedName>
    <definedName name="alpha">#REF!</definedName>
    <definedName name="ALSJDIWHD" hidden="1">{#N/A,#N/A,FALSE,"견적대비-2"}</definedName>
    <definedName name="Alw">#REF!</definedName>
    <definedName name="anscount" hidden="1">1</definedName>
    <definedName name="AO">#REF!</definedName>
    <definedName name="ARCHITECT________M_s">'[2]MASTER_RATE ANALYSIS'!$B$186:$G$186</definedName>
    <definedName name="as">#REF!</definedName>
    <definedName name="ASASAS" hidden="1">{#N/A,#N/A,FALSE,"견적대비-2"}</definedName>
    <definedName name="asdwsd">#REF!</definedName>
    <definedName name="ASHOKA">#REF!</definedName>
    <definedName name="B">'[3]PRECAST lightconc-II'!$K$19</definedName>
    <definedName name="B___0">#REF!</definedName>
    <definedName name="B___13">#REF!</definedName>
    <definedName name="BASIC">'[2]MASTER_RATE ANALYSIS'!$A$1:$H$346</definedName>
    <definedName name="BELL__Polarised">#REF!</definedName>
    <definedName name="beta">#REF!</definedName>
    <definedName name="BidClass">#REF!</definedName>
    <definedName name="BidClass_Text">#REF!</definedName>
    <definedName name="BillingFreq">#REF!</definedName>
    <definedName name="BillingTiming">#REF!</definedName>
    <definedName name="bol">#REF!</definedName>
    <definedName name="boml">#REF!</definedName>
    <definedName name="botl">#REF!</definedName>
    <definedName name="botn">#REF!</definedName>
    <definedName name="box_speaker">#REF!</definedName>
    <definedName name="Breaks">#REF!</definedName>
    <definedName name="bua">#REF!</definedName>
    <definedName name="BUDDHA">#REF!</definedName>
    <definedName name="building">#REF!</definedName>
    <definedName name="building___0">#REF!</definedName>
    <definedName name="building___11">#REF!</definedName>
    <definedName name="building___12">#REF!</definedName>
    <definedName name="BuiltIn_Print_Area___0">#REF!</definedName>
    <definedName name="BuiltIn_Print_Titles___0">#N/A</definedName>
    <definedName name="BusType">#REF!</definedName>
    <definedName name="BusType_Text">#REF!</definedName>
    <definedName name="Bx">#REF!</definedName>
    <definedName name="Bx___0">#REF!</definedName>
    <definedName name="Bx___13">#REF!</definedName>
    <definedName name="cab21.5tp">#REF!</definedName>
    <definedName name="cab21s">#REF!</definedName>
    <definedName name="cab21us">#REF!</definedName>
    <definedName name="cab31s">#REF!</definedName>
    <definedName name="cab31us">#REF!</definedName>
    <definedName name="cab41s">#REF!</definedName>
    <definedName name="cab41us">#REF!</definedName>
    <definedName name="cabf">#REF!</definedName>
    <definedName name="cabinet">#REF!</definedName>
    <definedName name="CABLE">#REF!</definedName>
    <definedName name="CAFE">#REF!</definedName>
    <definedName name="CALf">#REF!</definedName>
    <definedName name="cant">'[4]Staff Acco.'!#REF!</definedName>
    <definedName name="carpet">#REF!</definedName>
    <definedName name="carpet___0">#REF!</definedName>
    <definedName name="carpet___11">#REF!</definedName>
    <definedName name="carpet___12">#REF!</definedName>
    <definedName name="CASH_OUT">#REF!</definedName>
    <definedName name="Ceiling_Plaster">#REF!</definedName>
    <definedName name="Ceiling_speaker">#REF!</definedName>
    <definedName name="Ceiling_Speaker_Unsupervised">#REF!</definedName>
    <definedName name="ch_area1_3">[5]Config!$F$73</definedName>
    <definedName name="ch_area2_3">[5]Config!$I$73</definedName>
    <definedName name="ch_area3_3">[5]Config!$L$73</definedName>
    <definedName name="ch_area4_3">[5]Config!$O$73</definedName>
    <definedName name="ChangeBy">#REF!</definedName>
    <definedName name="ChangeDate">#REF!</definedName>
    <definedName name="checked">#REF!</definedName>
    <definedName name="col">#REF!</definedName>
    <definedName name="col___0">#REF!</definedName>
    <definedName name="col___11">#REF!</definedName>
    <definedName name="col___12">#REF!</definedName>
    <definedName name="Columns">#REF!</definedName>
    <definedName name="commn_3">[5]Config!$P$23</definedName>
    <definedName name="CompDate">#REF!</definedName>
    <definedName name="conf">#REF!</definedName>
    <definedName name="ContAmt">#REF!</definedName>
    <definedName name="ContWithAcct">#REF!</definedName>
    <definedName name="ContWithName">#REF!</definedName>
    <definedName name="ContWithPrio">#REF!</definedName>
    <definedName name="ContWithPrio_Text">#REF!</definedName>
    <definedName name="CONum">#REF!</definedName>
    <definedName name="CorpClient">#REF!</definedName>
    <definedName name="CorpClient_Text">#REF!</definedName>
    <definedName name="Cost__Ex_Works_3">'[6]BOQ LT'!#REF!</definedName>
    <definedName name="COU">#REF!</definedName>
    <definedName name="COU___0">#REF!</definedName>
    <definedName name="COU___13">#REF!</definedName>
    <definedName name="Cs">#REF!</definedName>
    <definedName name="Cs___0">#REF!</definedName>
    <definedName name="Cs___13">#REF!</definedName>
    <definedName name="CU">#REF!</definedName>
    <definedName name="CURR">#REF!</definedName>
    <definedName name="CurrencyRate">#REF!</definedName>
    <definedName name="current1">#REF!</definedName>
    <definedName name="current2">#REF!</definedName>
    <definedName name="current3">#REF!</definedName>
    <definedName name="current4">#REF!</definedName>
    <definedName name="current5">#REF!</definedName>
    <definedName name="D">'[3]PRECAST lightconc-II'!$J$20</definedName>
    <definedName name="d___0">#REF!</definedName>
    <definedName name="d___13">#REF!</definedName>
    <definedName name="dasad">#REF!</definedName>
    <definedName name="_xlnm.Database" hidden="1">#REF!</definedName>
    <definedName name="db">#REF!</definedName>
    <definedName name="db___0">#REF!</definedName>
    <definedName name="db___13">#REF!</definedName>
    <definedName name="dc">#REF!</definedName>
    <definedName name="dd">#REF!</definedName>
    <definedName name="ddd">#REF!</definedName>
    <definedName name="DELTA20">#REF!</definedName>
    <definedName name="DELTA20___0">#REF!</definedName>
    <definedName name="DELTA20___13">#REF!</definedName>
    <definedName name="designed">#REF!</definedName>
    <definedName name="df">#REF!</definedName>
    <definedName name="dfdf">#REF!</definedName>
    <definedName name="dfsd">#REF!</definedName>
    <definedName name="dg">#REF!</definedName>
    <definedName name="DG_KVA_RATING">'[7]WORK TABLE'!$A$1:$B$24</definedName>
    <definedName name="Di">#REF!</definedName>
    <definedName name="DIns">#REF!</definedName>
    <definedName name="Discount1_3">'[5]Break Dw'!$G$4</definedName>
    <definedName name="dl">#REF!</definedName>
    <definedName name="dl___0">#REF!</definedName>
    <definedName name="dl___13">#REF!</definedName>
    <definedName name="Do">#REF!</definedName>
    <definedName name="docu">#REF!</definedName>
    <definedName name="DONGRE_ASSOCIATES______________PROJECT">'[2]MASTER_RATE ANALYSIS'!$B$184:$G$184</definedName>
    <definedName name="dq">#REF!</definedName>
    <definedName name="Ds">#REF!</definedName>
    <definedName name="Ds___0">#REF!</definedName>
    <definedName name="Ds___13">#REF!</definedName>
    <definedName name="dsfsd">#REF!</definedName>
    <definedName name="Duct_Plaster">#REF!</definedName>
    <definedName name="E">'[3]PRECAST lightconc-II'!$K$20</definedName>
    <definedName name="e_3">[8]Sheet1!#REF!</definedName>
    <definedName name="ee">#REF!</definedName>
    <definedName name="Em">#REF!</definedName>
    <definedName name="Em___0">#REF!</definedName>
    <definedName name="Em___13">#REF!</definedName>
    <definedName name="EngAddress">#REF!</definedName>
    <definedName name="EngCity">#REF!</definedName>
    <definedName name="EngName">#REF!</definedName>
    <definedName name="EngPostal">#REF!</definedName>
    <definedName name="EngPrio">#REF!</definedName>
    <definedName name="EngPrio_Text">#REF!</definedName>
    <definedName name="EngState">#REF!</definedName>
    <definedName name="ER">#REF!</definedName>
    <definedName name="Es">#REF!</definedName>
    <definedName name="Es___0">#REF!</definedName>
    <definedName name="Es___13">#REF!</definedName>
    <definedName name="EstCost">#REF!</definedName>
    <definedName name="estim">'[9]Cost summary'!#REF!</definedName>
    <definedName name="ESTIMATE">'[9]Cost summary'!#REF!</definedName>
    <definedName name="Et">#REF!</definedName>
    <definedName name="Et___0">#REF!</definedName>
    <definedName name="Et___13">#REF!</definedName>
    <definedName name="eu">#REF!</definedName>
    <definedName name="EURO">#REF!</definedName>
    <definedName name="EW">#REF!</definedName>
    <definedName name="Excel_BuiltIn__FilterDatabase">'[10]SP Break Up'!$A$6:$I$39</definedName>
    <definedName name="Excel_BuiltIn__FilterDatabase_3">'[11]SP Break Up'!$A$6:$I$39</definedName>
    <definedName name="Excel_BuiltIn__FilterDatabase_5">#REF!</definedName>
    <definedName name="Excel_BuiltIn_Print_Area_1">#REF!</definedName>
    <definedName name="Excel_BuiltIn_Print_Area_1_1">#REF!</definedName>
    <definedName name="Excel_BuiltIn_Print_Area_1_2">#REF!</definedName>
    <definedName name="Excel_BuiltIn_Print_Area_1_4">#REF!</definedName>
    <definedName name="Excel_BuiltIn_Print_Area_1_5">#REF!</definedName>
    <definedName name="Excel_BuiltIn_Print_Area_1_6">#REF!</definedName>
    <definedName name="Excel_BuiltIn_Print_Area_2">#REF!</definedName>
    <definedName name="Excel_BuiltIn_Print_Area_2_1">#REF!</definedName>
    <definedName name="Excel_BuiltIn_Print_Titles_1">#REF!</definedName>
    <definedName name="Excel_BuiltIn_Print_Titles_2">#REF!</definedName>
    <definedName name="Excel_BuiltIn_Print_Titles_3">[1]PRSH!#REF!</definedName>
    <definedName name="Excel_BuiltIn_Print_Titles_3_1">[12]Internal!#REF!</definedName>
    <definedName name="Excel_BuiltIn_Print_Titles_5">#REF!</definedName>
    <definedName name="Excel_BuiltIn_Print_Titles_6">#REF!</definedName>
    <definedName name="exp_ch_3">[5]Config!$C$14</definedName>
    <definedName name="External_Plaster">#REF!</definedName>
    <definedName name="F">#REF!</definedName>
    <definedName name="Factor_3">[13]Hardware!#REF!</definedName>
    <definedName name="FACTOR1">3.64</definedName>
    <definedName name="FACTOR2">0.5363</definedName>
    <definedName name="FACTOR3">0.963</definedName>
    <definedName name="FACTOR4">3.576</definedName>
    <definedName name="FACTOR5">0.95</definedName>
    <definedName name="FACTOR6">0.9</definedName>
    <definedName name="FACTOR7">(1-0.3*2/3)/1.215/1.1</definedName>
    <definedName name="Fb">#REF!</definedName>
    <definedName name="fdfg">#REF!</definedName>
    <definedName name="fed">#REF!</definedName>
    <definedName name="ff">#REF!</definedName>
    <definedName name="FG12TBTB2RTDKDKGMLRT">[14]협조전!#REF!</definedName>
    <definedName name="Fh">#REF!</definedName>
    <definedName name="Fhwl">#REF!</definedName>
    <definedName name="FiscalIDNum">#REF!</definedName>
    <definedName name="FIT">#REF!</definedName>
    <definedName name="FIT___0">#REF!</definedName>
    <definedName name="FIT___13">#REF!</definedName>
    <definedName name="Floor">#REF!</definedName>
    <definedName name="fo">#REF!</definedName>
    <definedName name="FormTitle">#REF!</definedName>
    <definedName name="Fp">#REF!</definedName>
    <definedName name="FPL">#REF!</definedName>
    <definedName name="FRT">#REF!</definedName>
    <definedName name="Fs">#REF!</definedName>
    <definedName name="Fv">#REF!</definedName>
    <definedName name="G">[15]analysis!#REF!</definedName>
    <definedName name="g_3">[8]Sheet1!#REF!</definedName>
    <definedName name="G31j1620">#REF!</definedName>
    <definedName name="gama">#REF!</definedName>
    <definedName name="gamah">#REF!</definedName>
    <definedName name="gDataRange">[16]Sheet14!$A$1:$B$5</definedName>
    <definedName name="gdrt">#REF!</definedName>
    <definedName name="gg">#REF!</definedName>
    <definedName name="ggg">#REF!</definedName>
    <definedName name="GI">#REF!</definedName>
    <definedName name="GMAmount">#REF!</definedName>
    <definedName name="GMPercent">#REF!</definedName>
    <definedName name="Group1">#REF!</definedName>
    <definedName name="Group2">#REF!</definedName>
    <definedName name="gs">#REF!</definedName>
    <definedName name="gsa" hidden="1">{#N/A,#N/A,FALSE,"견적대비-2"}</definedName>
    <definedName name="H">#REF!</definedName>
    <definedName name="H___0">#REF!</definedName>
    <definedName name="H___13">#REF!</definedName>
    <definedName name="H0">#REF!</definedName>
    <definedName name="H0___0">#REF!</definedName>
    <definedName name="H0___13">#REF!</definedName>
    <definedName name="HA">#REF!</definedName>
    <definedName name="HARI">#REF!</definedName>
    <definedName name="HB">#REF!</definedName>
    <definedName name="HC">#REF!</definedName>
    <definedName name="Headings">[17]Headings!$A$2:$K$123</definedName>
    <definedName name="Height">5</definedName>
    <definedName name="hf">#REF!</definedName>
    <definedName name="hh">#REF!</definedName>
    <definedName name="hh___0">#REF!</definedName>
    <definedName name="hh___13">#REF!</definedName>
    <definedName name="HHH">'[18]96수출'!#REF!</definedName>
    <definedName name="hi">#REF!</definedName>
    <definedName name="HINDHUSTAN">#REF!</definedName>
    <definedName name="HIns">#REF!</definedName>
    <definedName name="ho">#REF!</definedName>
    <definedName name="ho___0">#REF!</definedName>
    <definedName name="ho___13">#REF!</definedName>
    <definedName name="hoi">#REF!</definedName>
    <definedName name="Horn_Speaker">#REF!</definedName>
    <definedName name="hS">#REF!</definedName>
    <definedName name="hS___0">#REF!</definedName>
    <definedName name="hS___13">#REF!</definedName>
    <definedName name="Hu">#REF!</definedName>
    <definedName name="Hu___0">#REF!</definedName>
    <definedName name="Hu___13">#REF!</definedName>
    <definedName name="hxb">#REF!</definedName>
    <definedName name="hxi">#REF!</definedName>
    <definedName name="HYA">#REF!</definedName>
    <definedName name="HYB">#REF!</definedName>
    <definedName name="HYC">#REF!</definedName>
    <definedName name="I">#REF!</definedName>
    <definedName name="I___0">#REF!</definedName>
    <definedName name="I___13">#REF!</definedName>
    <definedName name="I_3">[8]Sheet1!#REF!</definedName>
    <definedName name="If">#REF!</definedName>
    <definedName name="Ig">#REF!</definedName>
    <definedName name="Ig___0">#REF!</definedName>
    <definedName name="Ig___13">#REF!</definedName>
    <definedName name="indf">#REF!</definedName>
    <definedName name="InstBillingMethod">#REF!</definedName>
    <definedName name="instf">#REF!</definedName>
    <definedName name="Internal_Plaster">#REF!</definedName>
    <definedName name="INV_SCH">#REF!</definedName>
    <definedName name="ipu">#REF!</definedName>
    <definedName name="ipu___0">#REF!</definedName>
    <definedName name="ipu___13">#REF!</definedName>
    <definedName name="Is">#REF!</definedName>
    <definedName name="J">#REF!</definedName>
    <definedName name="j_3">[8]Sheet1!#REF!</definedName>
    <definedName name="JEJS">#REF!</definedName>
    <definedName name="JEJS___0">#REF!</definedName>
    <definedName name="JEJS___11">#REF!</definedName>
    <definedName name="JEJS___12">#REF!</definedName>
    <definedName name="JEJS___13">#REF!</definedName>
    <definedName name="JEJS___4">#REF!</definedName>
    <definedName name="JJ">[19]사진!#REF!</definedName>
    <definedName name="JJA">#REF!</definedName>
    <definedName name="job">#REF!</definedName>
    <definedName name="job___0">#REF!</definedName>
    <definedName name="job___11">#REF!</definedName>
    <definedName name="job___12">#REF!</definedName>
    <definedName name="JobID">#REF!</definedName>
    <definedName name="K">#REF!</definedName>
    <definedName name="K___0">#REF!</definedName>
    <definedName name="K___13">#REF!</definedName>
    <definedName name="ka">#REF!</definedName>
    <definedName name="KARNA">#REF!</definedName>
    <definedName name="kb">#REF!</definedName>
    <definedName name="kc">#REF!</definedName>
    <definedName name="Kh">#REF!</definedName>
    <definedName name="Kh___0">#REF!</definedName>
    <definedName name="Kh___13">#REF!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J">#REF!</definedName>
    <definedName name="klnio">#REF!</definedName>
    <definedName name="Km">#REF!</definedName>
    <definedName name="Km___0">#REF!</definedName>
    <definedName name="Km___13">#REF!</definedName>
    <definedName name="Ks">#REF!</definedName>
    <definedName name="Ks___0">#REF!</definedName>
    <definedName name="Ks___13">#REF!</definedName>
    <definedName name="KSIJWD" hidden="1">{#N/A,#N/A,FALSE,"견적대비-2"}</definedName>
    <definedName name="L">[14]협조전!#REF!</definedName>
    <definedName name="L___0">#REF!</definedName>
    <definedName name="L___13">#REF!</definedName>
    <definedName name="labourrate">'[2]MASTER_RATE ANALYSIS'!$A$184:$G$345</definedName>
    <definedName name="LAMP">#REF!</definedName>
    <definedName name="LAMP___0">#REF!</definedName>
    <definedName name="LAMP___13">#REF!</definedName>
    <definedName name="Lc">#REF!</definedName>
    <definedName name="Lc___0">#REF!</definedName>
    <definedName name="Lc___13">#REF!</definedName>
    <definedName name="lef">#REF!</definedName>
    <definedName name="lel">#REF!</definedName>
    <definedName name="len">#REF!</definedName>
    <definedName name="limcount" hidden="1">1</definedName>
    <definedName name="LPL">#REF!</definedName>
    <definedName name="Lr">#REF!</definedName>
    <definedName name="Lr___0">#REF!</definedName>
    <definedName name="Lr___13">#REF!</definedName>
    <definedName name="LSD_4100">#REF!</definedName>
    <definedName name="lsest">#REF!</definedName>
    <definedName name="lshead">#REF!</definedName>
    <definedName name="LUMEN">#REF!</definedName>
    <definedName name="LUMEN___0">#REF!</definedName>
    <definedName name="LUMEN___13">#REF!</definedName>
    <definedName name="Lump_Sum_Discount">#REF!</definedName>
    <definedName name="LUX">#REF!</definedName>
    <definedName name="LUX___0">#REF!</definedName>
    <definedName name="LUX___13">#REF!</definedName>
    <definedName name="Lx">#REF!</definedName>
    <definedName name="Lx___0">#REF!</definedName>
    <definedName name="Lx___13">#REF!</definedName>
    <definedName name="m">#REF!</definedName>
    <definedName name="m___0">#REF!</definedName>
    <definedName name="m___13">#REF!</definedName>
    <definedName name="man">#REF!</definedName>
    <definedName name="man___0">#REF!</definedName>
    <definedName name="man___11">#REF!</definedName>
    <definedName name="man___12">#REF!</definedName>
    <definedName name="manday1">#REF!</definedName>
    <definedName name="manday1___0">#REF!</definedName>
    <definedName name="manday1___11">#REF!</definedName>
    <definedName name="manday1___12">#REF!</definedName>
    <definedName name="MarketType">#REF!</definedName>
    <definedName name="MarketType_Text">#REF!</definedName>
    <definedName name="Masonary">'[20]Builtup Area'!#REF!</definedName>
    <definedName name="meest">#REF!</definedName>
    <definedName name="mehead">#REF!</definedName>
    <definedName name="MF">#REF!</definedName>
    <definedName name="MF___0">#REF!</definedName>
    <definedName name="MF___13">#REF!</definedName>
    <definedName name="mh">#REF!</definedName>
    <definedName name="Mq">'[21]소상 "1"'!#REF!</definedName>
    <definedName name="M행">#REF!</definedName>
    <definedName name="N">#REF!</definedName>
    <definedName name="N___0">#REF!</definedName>
    <definedName name="N___13">#REF!</definedName>
    <definedName name="NN">#REF!</definedName>
    <definedName name="NN___0">#REF!</definedName>
    <definedName name="NN___13">#REF!</definedName>
    <definedName name="Nx">#REF!</definedName>
    <definedName name="Nx___0">#REF!</definedName>
    <definedName name="Nx___13">#REF!</definedName>
    <definedName name="Ny">#REF!</definedName>
    <definedName name="Ny___0">#REF!</definedName>
    <definedName name="Ny___13">#REF!</definedName>
    <definedName name="N행">#REF!</definedName>
    <definedName name="old">#REF!</definedName>
    <definedName name="ooopp">#REF!</definedName>
    <definedName name="OwnAcctNum">#REF!</definedName>
    <definedName name="O행">#REF!</definedName>
    <definedName name="p">'[22]RA-markate'!$A$389:$B$1034</definedName>
    <definedName name="p___0">#REF!</definedName>
    <definedName name="p___13">#REF!</definedName>
    <definedName name="pa">#REF!</definedName>
    <definedName name="pa___0">#REF!</definedName>
    <definedName name="pa___13">#REF!</definedName>
    <definedName name="Pane2">#REF!</definedName>
    <definedName name="Pane2___0">#REF!</definedName>
    <definedName name="Pane2___13">#REF!</definedName>
    <definedName name="part">'[22]RA-markate'!$A$389:$B$1034</definedName>
    <definedName name="paul">50000</definedName>
    <definedName name="pb">#REF!</definedName>
    <definedName name="pb___0">#REF!</definedName>
    <definedName name="pb___11">#REF!</definedName>
    <definedName name="pb___12">#REF!</definedName>
    <definedName name="PCC">'[23]RCC,Ret. Wall'!#REF!</definedName>
    <definedName name="PD">#REF!</definedName>
    <definedName name="pH">#REF!</definedName>
    <definedName name="pH___0">#REF!</definedName>
    <definedName name="pH___13">#REF!</definedName>
    <definedName name="pjt">#REF!</definedName>
    <definedName name="PLF">#REF!</definedName>
    <definedName name="PLL">#REF!</definedName>
    <definedName name="PlotRange">[16]Sheet15!$D$1:$D$50</definedName>
    <definedName name="po">#REF!</definedName>
    <definedName name="priced_end_3">'[6]BOQ LT'!#REF!</definedName>
    <definedName name="PrimeAddress">#REF!</definedName>
    <definedName name="PrimeCity">#REF!</definedName>
    <definedName name="PrimeName">#REF!</definedName>
    <definedName name="PrimePostal">#REF!</definedName>
    <definedName name="PrimePrio">#REF!</definedName>
    <definedName name="PrimePrio_Text">#REF!</definedName>
    <definedName name="PrimeState">#REF!</definedName>
    <definedName name="_xlnm.Print_Area" localSheetId="2">'ACP &amp; GLAZING WORK'!$A$1:$G$9</definedName>
    <definedName name="_xlnm.Print_Area" localSheetId="3">'BASEMENT FLOOR'!$A$1:$G$37</definedName>
    <definedName name="_xlnm.Print_Area" localSheetId="7">'ELE BOQ'!$A$1:$F$212</definedName>
    <definedName name="_xlnm.Print_Area" localSheetId="5">'FIRST FLOOR'!$A$1:$G$133</definedName>
    <definedName name="_xlnm.Print_Area" localSheetId="4">'GROUND FLOOR'!$A$1:$G$105</definedName>
    <definedName name="_xlnm.Print_Area" localSheetId="6">HVAC!$A$1:$F$53</definedName>
    <definedName name="_xlnm.Print_Area" localSheetId="1">'Interior Cover Sheet'!$A$1:$C$28</definedName>
    <definedName name="_xlnm.Print_Area" localSheetId="0">'Main Sum'!$A$1:$C$49</definedName>
    <definedName name="_xlnm.Print_Area">#REF!</definedName>
    <definedName name="PRINT_AREA_MI">#REF!</definedName>
    <definedName name="PRINT_AREA_MI___0">#REF!</definedName>
    <definedName name="_xlnm.Print_Titles" localSheetId="3">'BASEMENT FLOOR'!$2:$2</definedName>
    <definedName name="_xlnm.Print_Titles" localSheetId="5">'FIRST FLOOR'!$2:$2</definedName>
    <definedName name="_xlnm.Print_Titles" localSheetId="4">'GROUND FLOOR'!$2:$2</definedName>
    <definedName name="_xlnm.Print_Titles">#N/A</definedName>
    <definedName name="PRINT_TITLES_MI_3">[1]PRSH!#REF!</definedName>
    <definedName name="PROD">#REF!</definedName>
    <definedName name="ProdCode1">#REF!</definedName>
    <definedName name="ProdCode1_Text">#REF!</definedName>
    <definedName name="ProdCode2">#REF!</definedName>
    <definedName name="ProdCode2_Text">#REF!</definedName>
    <definedName name="ProdCode3">#REF!</definedName>
    <definedName name="ProdCode3_Text">#REF!</definedName>
    <definedName name="ProdCode4">#REF!</definedName>
    <definedName name="ProdCode4_Text">#REF!</definedName>
    <definedName name="ProdCode5">#REF!</definedName>
    <definedName name="ProdCode5_Text">#REF!</definedName>
    <definedName name="ProdPct1">#REF!</definedName>
    <definedName name="ProdPct2">#REF!</definedName>
    <definedName name="ProdPct3">#REF!</definedName>
    <definedName name="ProdPct4">#REF!</definedName>
    <definedName name="ProdPct5">#REF!</definedName>
    <definedName name="ProjAddress1">#REF!</definedName>
    <definedName name="ProjAddress2">#REF!</definedName>
    <definedName name="ProjCity">#REF!</definedName>
    <definedName name="ProjCountry">#REF!</definedName>
    <definedName name="ProjCounty">#REF!</definedName>
    <definedName name="project">#REF!</definedName>
    <definedName name="ProjName">#REF!</definedName>
    <definedName name="ProjNum">#REF!</definedName>
    <definedName name="ProjPostal">#REF!</definedName>
    <definedName name="ProjState">#REF!</definedName>
    <definedName name="PS">#REF!</definedName>
    <definedName name="PS___0">#REF!</definedName>
    <definedName name="PS___13">#REF!</definedName>
    <definedName name="PSABillingMethod">#REF!</definedName>
    <definedName name="P행">#REF!</definedName>
    <definedName name="q_3">[8]Sheet1!#REF!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#REF!</definedName>
    <definedName name="Qspan">#REF!</definedName>
    <definedName name="Q행">#REF!</definedName>
    <definedName name="r__3">[8]Sheet1!#REF!</definedName>
    <definedName name="Re">#REF!</definedName>
    <definedName name="Re___0">#REF!</definedName>
    <definedName name="Re___13">#REF!</definedName>
    <definedName name="rel">#REF!</definedName>
    <definedName name="Rev">#REF!</definedName>
    <definedName name="Revision">#REF!</definedName>
    <definedName name="rig">#REF!</definedName>
    <definedName name="Rl">#REF!</definedName>
    <definedName name="Rl___0">#REF!</definedName>
    <definedName name="Rl___13">#REF!</definedName>
    <definedName name="robot">#REF!</definedName>
    <definedName name="rosid">#REF!</definedName>
    <definedName name="row1_3">'[6]BOQ LT'!#REF!</definedName>
    <definedName name="rrrrrrrrrrrrrrrr">#REF!</definedName>
    <definedName name="Rs">#REF!</definedName>
    <definedName name="Rs___0">#REF!</definedName>
    <definedName name="Rs___13">#REF!</definedName>
    <definedName name="Rse">#REF!</definedName>
    <definedName name="Rse___0">#REF!</definedName>
    <definedName name="Rse___13">#REF!</definedName>
    <definedName name="R행">#REF!</definedName>
    <definedName name="S">#REF!</definedName>
    <definedName name="s_3">[8]Sheet1!#REF!</definedName>
    <definedName name="S0">#REF!</definedName>
    <definedName name="Sa">#REF!</definedName>
    <definedName name="SalesMgr">#REF!</definedName>
    <definedName name="saud">#REF!</definedName>
    <definedName name="sauf">#REF!</definedName>
    <definedName name="sauif">#REF!</definedName>
    <definedName name="schools">#REF!</definedName>
    <definedName name="Sdate">#REF!</definedName>
    <definedName name="se">[8]Sheet1!#REF!</definedName>
    <definedName name="sec">'[22]RA-markate'!$A$389:$B$1034</definedName>
    <definedName name="SECTION">#REF!</definedName>
    <definedName name="SelectedLanguage">#REF!</definedName>
    <definedName name="sencount" hidden="1">1</definedName>
    <definedName name="SF">#REF!</definedName>
    <definedName name="sheet1">#REF!</definedName>
    <definedName name="sheet1___0">#REF!</definedName>
    <definedName name="sheet1___13">#REF!</definedName>
    <definedName name="si">#REF!</definedName>
    <definedName name="sigma0.2">#REF!</definedName>
    <definedName name="sigma0_2">#REF!</definedName>
    <definedName name="sigmab">#REF!</definedName>
    <definedName name="sigmah">#REF!</definedName>
    <definedName name="sigmat">#REF!</definedName>
    <definedName name="SiteID">#REF!</definedName>
    <definedName name="SiteType">#REF!</definedName>
    <definedName name="SL">#REF!</definedName>
    <definedName name="SmallProj">#REF!</definedName>
    <definedName name="SmallProj_Text">#REF!</definedName>
    <definedName name="SP1Branch">#REF!</definedName>
    <definedName name="SP1Credit">#REF!</definedName>
    <definedName name="SP1Name">#REF!</definedName>
    <definedName name="SP1Number">#REF!</definedName>
    <definedName name="SP2Branch">#REF!</definedName>
    <definedName name="SP2Credit">#REF!</definedName>
    <definedName name="SP2Name">#REF!</definedName>
    <definedName name="SP2Number">#REF!</definedName>
    <definedName name="SP3Branch">#REF!</definedName>
    <definedName name="SP3Credit">#REF!</definedName>
    <definedName name="SP3Name">#REF!</definedName>
    <definedName name="SP3Number">#REF!</definedName>
    <definedName name="SP4Branch">#REF!</definedName>
    <definedName name="SP4Credit">#REF!</definedName>
    <definedName name="SP4Name">#REF!</definedName>
    <definedName name="SP4Number">#REF!</definedName>
    <definedName name="SP5Branch">#REF!</definedName>
    <definedName name="SP5Credit">#REF!</definedName>
    <definedName name="SP5Name">#REF!</definedName>
    <definedName name="SP5Number">#REF!</definedName>
    <definedName name="SpecClass">#REF!</definedName>
    <definedName name="SpecClass_Text">#REF!</definedName>
    <definedName name="SpecEnv1">#REF!</definedName>
    <definedName name="SpecEnv1_Text">#REF!</definedName>
    <definedName name="SpecEnv2">#REF!</definedName>
    <definedName name="SpecEnv2_Text">#REF!</definedName>
    <definedName name="SPLR">#REF!</definedName>
    <definedName name="SQRT__1___0.6___1.0">#REF!</definedName>
    <definedName name="SQRT__1___0_6___1_0">#REF!</definedName>
    <definedName name="SQRT__1___0_6___1_0___0">#REF!</definedName>
    <definedName name="SQRT__1___0_6___1_0___13">#REF!</definedName>
    <definedName name="SR_NO.">'[2]MASTER_RATE ANALYSIS'!$B$190:$G$190</definedName>
    <definedName name="SrvcCode1">#REF!</definedName>
    <definedName name="SrvcCode1_Text">#REF!</definedName>
    <definedName name="SrvcCode2">#REF!</definedName>
    <definedName name="SrvcCode2_Text">#REF!</definedName>
    <definedName name="SrvcCode3">#REF!</definedName>
    <definedName name="SrvcCode3_Text">#REF!</definedName>
    <definedName name="SrvcCode4">#REF!</definedName>
    <definedName name="SrvcCode4_Text">#REF!</definedName>
    <definedName name="SrvcCode5">#REF!</definedName>
    <definedName name="SrvcCode5_Text">#REF!</definedName>
    <definedName name="Staircase">#REF!</definedName>
    <definedName name="StartDate">#REF!</definedName>
    <definedName name="StartValue">42.5392330383481</definedName>
    <definedName name="StepValue">0.453097345132744</definedName>
    <definedName name="StrID">#REF!</definedName>
    <definedName name="structure">#REF!</definedName>
    <definedName name="Subject">#REF!</definedName>
    <definedName name="SUMMARY">#REF!</definedName>
    <definedName name="swf">#REF!</definedName>
    <definedName name="S행">#REF!</definedName>
    <definedName name="t">#REF!</definedName>
    <definedName name="t___0">#REF!</definedName>
    <definedName name="t___13">#REF!</definedName>
    <definedName name="t_3">[8]Sheet1!#REF!</definedName>
    <definedName name="T0">#REF!</definedName>
    <definedName name="table1">#REF!</definedName>
    <definedName name="TABLE2">#REF!</definedName>
    <definedName name="TableRange">#REF!</definedName>
    <definedName name="TEAM">[24]계정!$E$3:$F$102</definedName>
    <definedName name="TEMO777">#REF!</definedName>
    <definedName name="TEMP">#REF!</definedName>
    <definedName name="TEs">#REF!</definedName>
    <definedName name="TEs___0">#REF!</definedName>
    <definedName name="TEs___13">#REF!</definedName>
    <definedName name="TEt">#REF!</definedName>
    <definedName name="TEt___0">#REF!</definedName>
    <definedName name="TEt___13">#REF!</definedName>
    <definedName name="TF">#REF!</definedName>
    <definedName name="TierCode">#REF!</definedName>
    <definedName name="TierCode_Text">#REF!</definedName>
    <definedName name="TITLE">#REF!</definedName>
    <definedName name="Title1">#REF!</definedName>
    <definedName name="Title2">#REF!</definedName>
    <definedName name="tol">#REF!</definedName>
    <definedName name="topl">#REF!</definedName>
    <definedName name="topn">#REF!</definedName>
    <definedName name="TRTR">#REF!</definedName>
    <definedName name="tS">#REF!</definedName>
    <definedName name="tS___0">#REF!</definedName>
    <definedName name="tS___13">#REF!</definedName>
    <definedName name="TT">'[25]품의서(TL)'!#REF!</definedName>
    <definedName name="TUES1">#REF!</definedName>
    <definedName name="Type1">#REF!</definedName>
    <definedName name="Type2">#REF!</definedName>
    <definedName name="T행">#REF!</definedName>
    <definedName name="u_3">[8]Sheet1!#REF!</definedName>
    <definedName name="UNITS">#REF!</definedName>
    <definedName name="USD">#REF!</definedName>
    <definedName name="uu">#REF!</definedName>
    <definedName name="U행">#REF!</definedName>
    <definedName name="va">#REF!</definedName>
    <definedName name="va___0">#REF!</definedName>
    <definedName name="va___13">#REF!</definedName>
    <definedName name="VADODARA_________________________________CLIENT_______________M_s">'[2]MASTER_RATE ANALYSIS'!$B$185:$G$185</definedName>
    <definedName name="valve2">#REF!</definedName>
    <definedName name="valve3">#REF!</definedName>
    <definedName name="valves">#REF!</definedName>
    <definedName name="VANDEMATARAM">#REF!</definedName>
    <definedName name="vatf">#REF!</definedName>
    <definedName name="VB">#REF!</definedName>
    <definedName name="VD">#REF!</definedName>
    <definedName name="Vend">#REF!</definedName>
    <definedName name="Vf">#REF!</definedName>
    <definedName name="VIVEKANANDA">#REF!</definedName>
    <definedName name="Vsigma">#REF!</definedName>
    <definedName name="Vz">#REF!</definedName>
    <definedName name="V행">#REF!</definedName>
    <definedName name="W">#REF!</definedName>
    <definedName name="Waiting">"Picture 1"</definedName>
    <definedName name="Water_Proofing">#REF!</definedName>
    <definedName name="WEW">#REF!</definedName>
    <definedName name="wid">#REF!</definedName>
    <definedName name="Width">2</definedName>
    <definedName name="WK" hidden="1">{#N/A,#N/A,FALSE,"견적대비-2"}</definedName>
    <definedName name="WLP">#REF!</definedName>
    <definedName name="work">'[26]RA-markate'!$A$389:$B$1034</definedName>
    <definedName name="WP">#REF!</definedName>
    <definedName name="wrn.tou구매." hidden="1">{#N/A,#N/A,FALSE,"견적대비-2"}</definedName>
    <definedName name="ww">#REF!</definedName>
    <definedName name="W행">#REF!</definedName>
    <definedName name="Xl">#REF!</definedName>
    <definedName name="Xl___0">#REF!</definedName>
    <definedName name="Xl___13">#REF!</definedName>
    <definedName name="X행">#REF!</definedName>
    <definedName name="YY">#REF!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Y">#REF!</definedName>
    <definedName name="ZY___0">#REF!</definedName>
    <definedName name="ZY___13">#REF!</definedName>
    <definedName name="개정번호">#REF!</definedName>
    <definedName name="개정일자">#REF!</definedName>
    <definedName name="개조">'[27]2.대외공문'!#REF!</definedName>
    <definedName name="계정">[28]계정!$A$3:$C$119</definedName>
    <definedName name="기안1">[29]대외공문!#REF!</definedName>
    <definedName name="기안갑">#REF!</definedName>
    <definedName name="기안을">#REF!</definedName>
    <definedName name="대회">#REF!</definedName>
    <definedName name="ㅁㅁㅁ">'[30]#REF'!#REF!</definedName>
    <definedName name="밋션별">#REF!</definedName>
    <definedName name="변경">#REF!</definedName>
    <definedName name="시행일자">#REF!</definedName>
    <definedName name="예비비">#REF!</definedName>
    <definedName name="원1">#REF!</definedName>
    <definedName name="자재">[31]입력!$A$3:$A$30</definedName>
    <definedName name="전도">[32]총괄표!#REF!,[32]총괄표!#REF!,[32]총괄표!#REF!</definedName>
    <definedName name="제목">#REF!</definedName>
    <definedName name="표준명">#REF!</definedName>
    <definedName name="표준번호">#REF!</definedName>
    <definedName name="회사명">#REF!</definedName>
  </definedNames>
  <calcPr calcId="144525"/>
</workbook>
</file>

<file path=xl/calcChain.xml><?xml version="1.0" encoding="utf-8"?>
<calcChain xmlns="http://schemas.openxmlformats.org/spreadsheetml/2006/main">
  <c r="H18" i="54" l="1"/>
  <c r="H17" i="54"/>
  <c r="H16" i="54"/>
  <c r="H14" i="54"/>
  <c r="H13" i="54"/>
  <c r="H12" i="54"/>
  <c r="H11" i="54"/>
  <c r="H10" i="54"/>
  <c r="H9" i="54"/>
  <c r="H8" i="54"/>
  <c r="H7" i="54"/>
  <c r="H6" i="54"/>
  <c r="H19" i="54" l="1"/>
  <c r="C33" i="30" s="1"/>
  <c r="H20" i="54" l="1"/>
  <c r="H21" i="54" s="1"/>
  <c r="H23" i="54" s="1"/>
  <c r="C27" i="30" l="1"/>
  <c r="C34" i="30" l="1"/>
  <c r="C37" i="30" s="1"/>
  <c r="C14" i="30" l="1"/>
  <c r="C21" i="30"/>
  <c r="C6" i="44"/>
  <c r="G5" i="44" l="1"/>
  <c r="G4" i="50" l="1"/>
  <c r="C28" i="30"/>
  <c r="C31" i="30" s="1"/>
  <c r="C22" i="30"/>
  <c r="C25" i="30" s="1"/>
  <c r="C15" i="30"/>
  <c r="C18" i="30" s="1"/>
  <c r="G6" i="50" l="1"/>
  <c r="G8" i="50" s="1"/>
  <c r="C7" i="31" s="1"/>
  <c r="G117" i="45" l="1"/>
  <c r="G115" i="45"/>
  <c r="G127" i="45"/>
  <c r="G119" i="45"/>
  <c r="G113" i="45"/>
  <c r="G111" i="45"/>
  <c r="G109" i="45"/>
  <c r="G91" i="45"/>
  <c r="G89" i="45"/>
  <c r="G79" i="45"/>
  <c r="G83" i="45"/>
  <c r="G81" i="45"/>
  <c r="G77" i="45"/>
  <c r="G52" i="45"/>
  <c r="G54" i="45"/>
  <c r="G48" i="45"/>
  <c r="G50" i="45"/>
  <c r="G35" i="45"/>
  <c r="C27" i="45"/>
  <c r="C5" i="45"/>
  <c r="G5" i="45" s="1"/>
  <c r="C102" i="44"/>
  <c r="G90" i="44"/>
  <c r="G88" i="44"/>
  <c r="G85" i="45" l="1"/>
  <c r="G56" i="45"/>
  <c r="G124" i="45"/>
  <c r="G121" i="45"/>
  <c r="G131" i="45" l="1"/>
  <c r="G67" i="44"/>
  <c r="C61" i="44"/>
  <c r="C42" i="44"/>
  <c r="C16" i="44"/>
  <c r="C12" i="44"/>
  <c r="C7" i="43"/>
  <c r="C21" i="43"/>
  <c r="G21" i="43"/>
  <c r="G7" i="43"/>
  <c r="C5" i="43" l="1"/>
  <c r="F35" i="44" l="1"/>
  <c r="F34" i="44"/>
  <c r="F44" i="44"/>
  <c r="G44" i="44" s="1"/>
  <c r="G26" i="45" l="1"/>
  <c r="G60" i="44" l="1"/>
  <c r="G27" i="43"/>
  <c r="G36" i="43"/>
  <c r="G70" i="45"/>
  <c r="G68" i="45"/>
  <c r="G66" i="45"/>
  <c r="G64" i="45"/>
  <c r="G62" i="45"/>
  <c r="G60" i="45"/>
  <c r="G58" i="45"/>
  <c r="G41" i="45"/>
  <c r="G33" i="45"/>
  <c r="G31" i="45"/>
  <c r="G29" i="45"/>
  <c r="G93" i="45"/>
  <c r="G87" i="45"/>
  <c r="G11" i="45"/>
  <c r="G9" i="45"/>
  <c r="G7" i="45"/>
  <c r="G100" i="44"/>
  <c r="G97" i="44"/>
  <c r="G92" i="44"/>
  <c r="G81" i="44"/>
  <c r="G79" i="44"/>
  <c r="F57" i="44"/>
  <c r="F56" i="44"/>
  <c r="F55" i="44"/>
  <c r="F54" i="44"/>
  <c r="F52" i="44"/>
  <c r="F51" i="44"/>
  <c r="F49" i="44"/>
  <c r="F48" i="44"/>
  <c r="F42" i="44"/>
  <c r="G42" i="44" s="1"/>
  <c r="F40" i="44"/>
  <c r="G40" i="44" s="1"/>
  <c r="F38" i="44"/>
  <c r="G38" i="44" s="1"/>
  <c r="F36" i="44"/>
  <c r="G36" i="44" s="1"/>
  <c r="G72" i="44"/>
  <c r="G69" i="44"/>
  <c r="G65" i="44"/>
  <c r="G63" i="44"/>
  <c r="G23" i="44"/>
  <c r="G16" i="44"/>
  <c r="G14" i="44"/>
  <c r="G12" i="44"/>
  <c r="G10" i="44"/>
  <c r="G8" i="44"/>
  <c r="G29" i="43"/>
  <c r="G23" i="43"/>
  <c r="G19" i="43"/>
  <c r="G17" i="43"/>
  <c r="G15" i="43"/>
  <c r="G13" i="43"/>
  <c r="G11" i="43"/>
  <c r="G9" i="43"/>
  <c r="G5" i="43"/>
  <c r="G50" i="44" l="1"/>
  <c r="G17" i="45"/>
  <c r="G102" i="45"/>
  <c r="G83" i="44"/>
  <c r="G103" i="44" s="1"/>
  <c r="G53" i="44"/>
  <c r="G33" i="43"/>
  <c r="G99" i="45"/>
  <c r="G37" i="43"/>
  <c r="C9" i="31" s="1"/>
  <c r="G37" i="45"/>
  <c r="G95" i="45"/>
  <c r="G107" i="45" s="1"/>
  <c r="G20" i="45"/>
  <c r="G43" i="45"/>
  <c r="G72" i="45"/>
  <c r="G75" i="45" s="1"/>
  <c r="G18" i="44"/>
  <c r="G30" i="44" s="1"/>
  <c r="G74" i="44"/>
  <c r="G76" i="44" s="1"/>
  <c r="G26" i="44"/>
  <c r="G46" i="44"/>
  <c r="G58" i="44" s="1"/>
  <c r="G13" i="45"/>
  <c r="G46" i="45" l="1"/>
  <c r="G23" i="45"/>
  <c r="G105" i="44"/>
  <c r="C11" i="31" s="1"/>
  <c r="G133" i="45" l="1"/>
  <c r="C13" i="31" s="1"/>
  <c r="C16" i="31" l="1"/>
  <c r="C17" i="31" l="1"/>
  <c r="C21" i="31" s="1"/>
  <c r="C7" i="30"/>
  <c r="C8" i="30" l="1"/>
  <c r="C11" i="30" s="1"/>
  <c r="C40" i="30" s="1"/>
</calcChain>
</file>

<file path=xl/sharedStrings.xml><?xml version="1.0" encoding="utf-8"?>
<sst xmlns="http://schemas.openxmlformats.org/spreadsheetml/2006/main" count="980" uniqueCount="440">
  <si>
    <t>No</t>
  </si>
  <si>
    <t>Nos</t>
  </si>
  <si>
    <t>A</t>
  </si>
  <si>
    <t>a</t>
  </si>
  <si>
    <t>b</t>
  </si>
  <si>
    <t>c</t>
  </si>
  <si>
    <t>d</t>
  </si>
  <si>
    <t>Unit</t>
  </si>
  <si>
    <t>Amount</t>
  </si>
  <si>
    <t>GROUND FLOOR</t>
  </si>
  <si>
    <t>Set</t>
  </si>
  <si>
    <t>FIRST FLOOR</t>
  </si>
  <si>
    <t>INTERIOR &amp; FURNISHING WORK</t>
  </si>
  <si>
    <t xml:space="preserve">Medium Back Rev &amp; Til Chair with PU arm rest </t>
  </si>
  <si>
    <t xml:space="preserve"> Visitors Chairs With PU arm rest</t>
  </si>
  <si>
    <t>TOTAL</t>
  </si>
  <si>
    <t>Ground Floor</t>
  </si>
  <si>
    <t>AIR - CONDITIONING WORK</t>
  </si>
  <si>
    <t>Equipments Supply</t>
  </si>
  <si>
    <t>Equipments Installation + Ancillary Work</t>
  </si>
  <si>
    <t>SUB TOTAL</t>
  </si>
  <si>
    <t>GRAND TOTAL</t>
  </si>
  <si>
    <t>SUMMARY SHEET</t>
  </si>
  <si>
    <t>Ro ( - )</t>
  </si>
  <si>
    <t>SL NO</t>
  </si>
  <si>
    <t>DESCRIPTION</t>
  </si>
  <si>
    <t>MAIN SUMMARY SHEET</t>
  </si>
  <si>
    <t>Ro ( + )</t>
  </si>
  <si>
    <r>
      <t xml:space="preserve">Fixed 3 Drawer Pedestral :                                                                                                                                                                                                                                                                                                                </t>
    </r>
    <r>
      <rPr>
        <sz val="11"/>
        <color theme="1"/>
        <rFont val="Arial"/>
        <family val="2"/>
      </rPr>
      <t>Fabricating, Supply &amp; Fixing 3 Drawer Pedestral for each workstation made out of</t>
    </r>
    <r>
      <rPr>
        <b/>
        <sz val="11"/>
        <color theme="1"/>
        <rFont val="Arial"/>
        <family val="2"/>
      </rPr>
      <t xml:space="preserve"> 18mm HDHMR MDF / MR Ply</t>
    </r>
    <r>
      <rPr>
        <sz val="11"/>
        <color theme="1"/>
        <rFont val="Arial"/>
        <family val="2"/>
      </rPr>
      <t xml:space="preserve"> for the cabinet, 1.00 mm laminate for the outer surface and balancing white laminate for the inner surface including drawer and drawer facia to be provided as aper approval. 16mm both side laminated drawer verticals, 8mm both side laminated exterior MDF / MR Ply for the drawer bottom, 2.00 mm PVC Edge band for all the exposed edges to be provided. Channel lock for the 3 Drawers combined, SS ' C ' handles for each drawewrs, Nylon leveller bush for the floor mounting to be provided complete. </t>
    </r>
  </si>
  <si>
    <t>Add : ISGT @ 18%</t>
  </si>
  <si>
    <t>Add : ISGT @ 28%</t>
  </si>
  <si>
    <t>TENDERED AMOUNT - GRAND TOTAL</t>
  </si>
  <si>
    <t>Description</t>
  </si>
  <si>
    <t>Rate</t>
  </si>
  <si>
    <t>No.</t>
  </si>
  <si>
    <t>Nos.</t>
  </si>
  <si>
    <t>LS</t>
  </si>
  <si>
    <t>Qty.</t>
  </si>
  <si>
    <t>QTY</t>
  </si>
  <si>
    <t>RATE</t>
  </si>
  <si>
    <t>AMOUNT</t>
  </si>
  <si>
    <t>Per</t>
  </si>
  <si>
    <t>Total Amount</t>
  </si>
  <si>
    <t>BASEMENT FLOOR</t>
  </si>
  <si>
    <t>A]</t>
  </si>
  <si>
    <t xml:space="preserve">Flush Door With Vascal Frame </t>
  </si>
  <si>
    <t>Sq.Ft..</t>
  </si>
  <si>
    <t>GYPSUM FALSE CEILING</t>
  </si>
  <si>
    <t>Sq.Ft.</t>
  </si>
  <si>
    <t>Providing and fixing Gypsum False Ceiling as per India Gypsum Specifications made of  standard G.I. Sections and 12mm thick gyp board sheets inclusive of all hangers, edge members and other clips complete, with sheets fixed with proper Philip screws by power drills and joints duly finished ensuring level in line and plumb to take final paint. All inclusive of making sloped profiles as detailed, drops and cut-outs for light fixtures, AC grilles etc.</t>
  </si>
  <si>
    <t>MODULAR FALSE CEILING</t>
  </si>
  <si>
    <t>Grid False Ceiling : Providing and errecting  2'0" X 2' 0" Suspended Grid Pre PC channel, fitted with trigular edge mineral wool of make Armstrong false ceiling tile.</t>
  </si>
  <si>
    <t>STAGE</t>
  </si>
  <si>
    <t>WALL PANELLING</t>
  </si>
  <si>
    <t>Providing and fixing Panelling for columns &amp; wall as per the approved design &amp; pattern using 12mm MR ply on the required sal wood reepar for the frame work with allignment fitted with  with 1.00mm laminate of the approved shade &amp; design using Fevicl SH Adhesive with complete joinary &amp; some part cover with Texture Paint / Wallpaper ect.complete finish.</t>
  </si>
  <si>
    <t xml:space="preserve">PODIUM </t>
  </si>
  <si>
    <t>Providing and Suppliying Podium as per the approved design &amp; pattern using 18mm,12mm MR ply with 1.00mm laminate of the approved shade &amp; design using Fevicl SH Adhesive with complete joinary &amp; finishing.</t>
  </si>
  <si>
    <t>ACCOUSTICAL WALL PANELLING</t>
  </si>
  <si>
    <t>CHAIRS AND SOFA</t>
  </si>
  <si>
    <t xml:space="preserve">Providing &amp; supply of  high quality Rev. &amp; Tilt. executive chair with Powder coated MS Structure with 12mm bend ply,  moulded rubber foam for seat and back, upholstred with high quality fabric, with ABS back.  The chair is mounted on five prong Powder coated aluminium cast base with Rev &amp; Til mechanism, fitted with gas lift and Rev caster wheels . The chair is fitted with PU arm rest.                                                                                                                                                                                                                                                                       ( Basic rate of the fabric Rs. 400 / mtr ) </t>
  </si>
  <si>
    <t>FILE COMPACTOR</t>
  </si>
  <si>
    <t>PAINTING &amp; POLISHING WORK</t>
  </si>
  <si>
    <r>
      <rPr>
        <b/>
        <sz val="11"/>
        <rFont val="Arial"/>
        <family val="2"/>
      </rPr>
      <t>MELAMINE POLISHING</t>
    </r>
    <r>
      <rPr>
        <sz val="11"/>
        <rFont val="Arial"/>
        <family val="2"/>
      </rPr>
      <t xml:space="preserve">                                                        Providing &amp; applying two of Melamine (Catalysed Clear Laquer) with desired shade by sanding ,Staining as per standrd surface preparation and Finishing cleaning site etc. complete</t>
    </r>
  </si>
  <si>
    <t>FURNISHING ITEMS</t>
  </si>
  <si>
    <r>
      <t xml:space="preserve">PINUP BOARD:-                                                                                                                                                                                                                                                                                                                                           </t>
    </r>
    <r>
      <rPr>
        <sz val="11"/>
        <color theme="1"/>
        <rFont val="Arial"/>
        <family val="2"/>
      </rPr>
      <t xml:space="preserve">Providing &amp; Fixing of soft Pinup Board with fabric cover without air bubbles, alround frame with powder coated aluminium profile, back support with ply / GI sheet. The board mounted with wall fixing bracket. </t>
    </r>
  </si>
  <si>
    <r>
      <t xml:space="preserve">WRITING BOARD :-                </t>
    </r>
    <r>
      <rPr>
        <sz val="11"/>
        <color theme="1"/>
        <rFont val="Arial"/>
        <family val="2"/>
      </rPr>
      <t xml:space="preserve">                                                                                                                                                                                                                                                                                                                                        Providing, Supply &amp; Fixing of ceramic steel writing board mountd with ply backing, alround framing with Powder coated aluminium profile. The back mounted with GI Sheet. The board mounted with wall fixing bracket. </t>
    </r>
  </si>
  <si>
    <t>RECEPTION &amp; WAITING AREA</t>
  </si>
  <si>
    <t>GLASS PARTITION WITH DOOR</t>
  </si>
  <si>
    <t>Sqft.</t>
  </si>
  <si>
    <t>WOODEN FALSE CEILING</t>
  </si>
  <si>
    <t>Providing and fixing Wooden False ceiling using 18mm MR Ply,12mm &amp; 6mm ply finished with 1mm Decorative laminate. All inclusive of making sloped profiles as detailed, drops and cut-outs for light fixtures, AC grilles etc.as per design</t>
  </si>
  <si>
    <t xml:space="preserve">RECEPTION TABLE </t>
  </si>
  <si>
    <t>SIDE &amp; BACK RUNNER</t>
  </si>
  <si>
    <r>
      <t xml:space="preserve">FROST FILM :-                                                                                                                                                                                                                                                                                                                                                              </t>
    </r>
    <r>
      <rPr>
        <sz val="11"/>
        <color theme="1"/>
        <rFont val="Arial"/>
        <family val="2"/>
      </rPr>
      <t xml:space="preserve">Providing &amp; Fixing of Glass Frost Film either pre printed or computer cut film as required on the entrance, cabin, Partiton Glasses &amp; Door View Glass without any air bubbles. </t>
    </r>
  </si>
  <si>
    <r>
      <t xml:space="preserve">WINDOW ROLLER BLINDS : </t>
    </r>
    <r>
      <rPr>
        <sz val="11"/>
        <color theme="1"/>
        <rFont val="Arial"/>
        <family val="2"/>
      </rPr>
      <t xml:space="preserve">                                                                                                                                                                                                                                                                                                                                    Providing, Supply &amp; Fixing of Roller Blinds with raise &amp; fall mechanism using approved shade &amp; Design of roller blinds fabric of semi translucent.   </t>
    </r>
  </si>
  <si>
    <t>RECEPTION &amp; WAITING AREA TOTAL Rs.-</t>
  </si>
  <si>
    <t>B]</t>
  </si>
  <si>
    <t>DISCUSSION ROOM</t>
  </si>
  <si>
    <t>DISCUSSION TABLE</t>
  </si>
  <si>
    <t>DISCUSSION ROOM TOTAL Rs.-</t>
  </si>
  <si>
    <t>C]</t>
  </si>
  <si>
    <t>DIVISION OFFICER CABIN</t>
  </si>
  <si>
    <t>EXECUTIVE TABLE</t>
  </si>
  <si>
    <t>DIVISION OFFICER CABIN TOTAL Rs.-</t>
  </si>
  <si>
    <t>D]</t>
  </si>
  <si>
    <t>E]</t>
  </si>
  <si>
    <t>MODULAR WORKSTATIONS</t>
  </si>
  <si>
    <t>WORKSTATION AREA TOTAL Rs.-</t>
  </si>
  <si>
    <t>TV UNIT</t>
  </si>
  <si>
    <t>GROUND FLOOR TOTAL Rs.-</t>
  </si>
  <si>
    <t>GUEST ROOMS</t>
  </si>
  <si>
    <t>SINGLE BED WITH HEAD BOARD</t>
  </si>
  <si>
    <t>Fab, Providing &amp; supply of Single Cot made out of 18mm MR Ply,12mm &amp; 6mm ply,  and 1.00mm laminate with Double thickness for the frame work with required cross reinforcement support. The top fitted with 12mm ply with 0.8mm Laminate finish. Head rest mounted to the wall with 18mm ply double thickness, alround moulded beeding finish. The Bed is provided with 5" Coir / Foam Mattress.                                                                                                                                                                                                                                                                   Size 6'6" X 3'0" X 18"</t>
  </si>
  <si>
    <t>BED SIDE TABLE</t>
  </si>
  <si>
    <t>Providing &amp; fixing Bed side table made in 18mm MR Ply,12mm &amp; 6mm ply, with laminate finish having drawers with all necessary fitting and fixtures etc. complete as per drawing                         Size 2'0" X 1'6" X 1'3" x 4 nos</t>
  </si>
  <si>
    <t>WARDROBE</t>
  </si>
  <si>
    <t>PAINTING WORK</t>
  </si>
  <si>
    <t>GUEST ROOMS TOTAL Rs.-</t>
  </si>
  <si>
    <t>FIRST FLOOR TOTAL Rs.-</t>
  </si>
  <si>
    <t>LACQUERED GLASS panelling of 6mm thick over MR grade 12mm Ply and necessary finishings for the lift Wall</t>
  </si>
  <si>
    <t>LACQUERED GLASS PANELLING</t>
  </si>
  <si>
    <t>CONFERENCE HALL</t>
  </si>
  <si>
    <t>Board Room TABLE</t>
  </si>
  <si>
    <t>CONFERENCE HALL TOTAL Rs.-</t>
  </si>
  <si>
    <t>EP AND CO CABIN</t>
  </si>
  <si>
    <t>Providing and fixing TV Unit as per the approved design &amp; pattern using 18mm MR Ply,12mm &amp; 6mm ply  with 1.00mm laminate of the approved shade &amp; design using Fevicol SH Adhesive with complete joinary &amp; some part cover with Texture Paint / Wallpaper ect.complete finish.                                                   Size 4'0" X 5'0" X 2 nos</t>
  </si>
  <si>
    <t>Basement Floor</t>
  </si>
  <si>
    <t>First Floor</t>
  </si>
  <si>
    <r>
      <rPr>
        <b/>
        <sz val="11"/>
        <color theme="1"/>
        <rFont val="Arial"/>
        <family val="2"/>
      </rPr>
      <t xml:space="preserve">12mm Toughned Glass Fixed  Partition: </t>
    </r>
    <r>
      <rPr>
        <sz val="11"/>
        <color theme="1"/>
        <rFont val="Arial"/>
        <family val="2"/>
      </rPr>
      <t xml:space="preserve">                                                                                                                                                                                                                                                                                                          Providing , Fabricating &amp; Fixing 12mm Toughned Glass Fixed Panel as per the Layout Plan &amp; Design using Dorma/ Ozone Patche fittings with required cutouts in the glass, hardwares, etc. all the end joinary touching ceiling, floor and side wall / panelling are to be filled with clear sealant to a neat thickness line. The finishing &amp; workmanship to be a high profile completion.                                                   </t>
    </r>
    <r>
      <rPr>
        <sz val="11"/>
        <color theme="1"/>
        <rFont val="Arial"/>
        <family val="2"/>
      </rPr>
      <t xml:space="preserve">                           </t>
    </r>
  </si>
  <si>
    <t xml:space="preserve">12mm Toughned Glass Door :                                                                                                                                                                                                                                                                                                                                   Providing , Fabricating &amp; Fixing 12mm Toughned Glass swing Door with Dorma / Ozone Hydraulic floor spring, Top Pivot, corner floor lock, 600mm ' H '  SS Handles with required cutouts / holes etc. The Fabrication and door setting required with high end smooth swing setting with uniform gap between the fixed glass and the Door Glass and also the Middle, Top &amp; Bottom gap. colourless sealant were ever required for the floor spring etc to be finished neatley         </t>
  </si>
  <si>
    <r>
      <rPr>
        <b/>
        <sz val="11"/>
        <color theme="1"/>
        <rFont val="Arial"/>
        <family val="2"/>
      </rPr>
      <t xml:space="preserve">12mm Toughned Glass Fixed  Partition: </t>
    </r>
    <r>
      <rPr>
        <sz val="11"/>
        <color theme="1"/>
        <rFont val="Arial"/>
        <family val="2"/>
      </rPr>
      <t xml:space="preserve">                                                                                                                                                                                                                                                                                                          Providing , Fabricating &amp; Fixing 12mm Toughned Double layer Glass Fixed Panel as per the Layout Plan &amp; Design using Dorma/ Ozone Patche fittings with required cutouts in the glass, hardwares, etc. all the end joinary touching ceiling, floor and side wall / panelling are to be filled with clear sealant to a neat thickness line. The finishing &amp; workmanship to be a high profile completion.                                                   </t>
    </r>
    <r>
      <rPr>
        <sz val="11"/>
        <color theme="1"/>
        <rFont val="Arial"/>
        <family val="2"/>
      </rPr>
      <t xml:space="preserve">                                 </t>
    </r>
  </si>
  <si>
    <t xml:space="preserve">12mm Toughned Glass Door :                                                                                                                                                                                                                                                                                                                                   Providing , Fabricating &amp; Fixing 12mm Toughned Double layer  Glass swing Door with Dorma / Ozone Hydraulic floor spring, Top Pivot, corner floor lock, 600mm ' H '  SS Handles with required cutouts / holes etc. The Fabrication and door setting required with high end smooth swing setting with uniform gap between the fixed glass and the Door Glass and also the Middle, Top &amp; Bottom gap. colourless sealant were ever required for the floor spring etc to be finished neatley   </t>
  </si>
  <si>
    <t xml:space="preserve">12mm Toughned Glass Door :                                                                                                                                                                                                                                                                                                                                   Providing , Fabricating &amp; Fixing 12mm Toughned Glass swing Door with Dorma / Ozone Hydraulic floor spring, Top Pivot, corner floor lock, 600mm ' H '  SS Handles with required cutouts / holes etc. The Fabrication and door setting required with high end smooth swing setting with uniform gap between the fixed glass and the Door Glass and also the Middle, Top &amp; Bottom gap. colourless sealant were ever required for the floor spring etc to be finished neatley                                    </t>
  </si>
  <si>
    <t>UNIT</t>
  </si>
  <si>
    <t>1.0 TR</t>
  </si>
  <si>
    <t>1.65 TR</t>
  </si>
  <si>
    <t>2.64 TR</t>
  </si>
  <si>
    <t>GST</t>
  </si>
  <si>
    <t>QTY.</t>
  </si>
  <si>
    <t>TOTAL AMOUNT</t>
  </si>
  <si>
    <t>Standard Installation, Testing &amp; Commissioning Charges</t>
  </si>
  <si>
    <t>For VRV Outdoor Units</t>
  </si>
  <si>
    <t>Rmt.</t>
  </si>
  <si>
    <t>Drain Water Piping P.V.C with nitrile insulation complete with fittings.</t>
  </si>
  <si>
    <t>suitable size as per number of units connected</t>
  </si>
  <si>
    <t>Control cabling with saddles / supports to connect outdoor units  with respective indoor units.</t>
  </si>
  <si>
    <t>Main cabling between socket to machine cabling for respective indoor units.</t>
  </si>
  <si>
    <t>Rate Only</t>
  </si>
  <si>
    <t>GST @18%</t>
  </si>
  <si>
    <t>1.33 TR</t>
  </si>
  <si>
    <t>2.1 TR</t>
  </si>
  <si>
    <t>3.3 TR</t>
  </si>
  <si>
    <t>0.8 TR</t>
  </si>
  <si>
    <t>Wall Mounting Unit</t>
  </si>
  <si>
    <t xml:space="preserve">WALL STORAGE for PUBLICATION </t>
  </si>
  <si>
    <t xml:space="preserve">Full HT Storage :       </t>
  </si>
  <si>
    <t>WAITING AREA and PASSAGE</t>
  </si>
  <si>
    <t>BOQ FOR THE PROPOSED INTERIOR WORK OF KSSFCL DIVISION BUILDING, KALABURAGI</t>
  </si>
  <si>
    <t>ACP &amp; GLAZING WORK</t>
  </si>
  <si>
    <t>FRONT ACP &amp; GLAZING WORK</t>
  </si>
  <si>
    <t xml:space="preserve">PANEL ROOM &amp; TRAINNNING HALL </t>
  </si>
  <si>
    <t>Fabricating &amp; Fixing raised platform with MS fabricated frame work using 30mm X 30mm MS square tube for vertical raiser of 6" height, top platform with length and depth square tube with distance not more than 2'6" X 2'6" C/C both ways with complete joinary welding, trimming and buffing to a neat surface finish. The MS frame work painted with 2 coats of metal primer, and finished with grey enamel paint.                                                                                                                                                                                                                                      The entire top platform and the front vertical to be cladded with 19mm MR Ply using self tapping high tencil concield screws. The vertical front finished with 1.00mm laminate of the approved shade &amp; design, the top platform surface laid with 4mm Woolen ribbed carpet with SR Adhesive complete end to end. PC aluminium corner profile to be provided for the vertical and horizontal joints for the entire length.                                                                     Size: 20'0"x8'0"x1'0"</t>
  </si>
  <si>
    <t xml:space="preserve">Medium Back Visitor Chair with PU arm rest </t>
  </si>
  <si>
    <t>Fab &amp; fix Full HT storage as per the plan using 18mm MR Ply, 1.00 laminate,. Laminated Ply shelf 4 nos with 5 compartments fitted with mounting bracket.,  auto hinged openable shutters with lock &amp; fittings all the inner surfaces with 0.8mm laminate, exposed edges with 2mm PVC Beeding. Size-1'6"x3'0"x7'0"x11 Nos</t>
  </si>
  <si>
    <t>BASEMENT FLOOR TOTAL Rs.-</t>
  </si>
  <si>
    <t>Providing &amp; fixing Reception table,cupboards made in 18mm MR Ply,12mm &amp; 6mm ply, Glass with 1mm Veneer finish Laminate having drawers &amp; cupboards with all necessary fitting and fixtures etc.                                                              Size: 6'0"x2'6"x4'0"</t>
  </si>
  <si>
    <t>Providing &amp; fixing side runner made in 18mm MR Ply,12mm &amp; 6mm ply, with laminate finish having drawers &amp; cupboards with all necessary fitting and fixtures etc. complete as per drawing                                                                         Size: 3'0"x1'3"x3'6"</t>
  </si>
  <si>
    <r>
      <t xml:space="preserve">Providing &amp; fixing Executive Table made in 18mm MR Ply,12mm &amp; 6mm ply with 1mm laminate,Veneer finish &amp; 6mm SG Planilaque Finished Glass Top having drawers &amp; cupboards with all necessary fitting and fixtures etc. complete as per drawing.                                          </t>
    </r>
    <r>
      <rPr>
        <b/>
        <sz val="11"/>
        <color theme="1"/>
        <rFont val="Arial"/>
        <family val="2"/>
      </rPr>
      <t>Size :- 7'0"X3'0"X2'6"</t>
    </r>
  </si>
  <si>
    <t>Providing &amp; fixing side runner made in 18mm MR Ply,12mm &amp; 6mm ply, with laminate finish having drawers &amp; cupboards with all necessary fitting and fixtures etc. complete as per drawing                                                                               Size :- 13'0"X1'3"X2'6"</t>
  </si>
  <si>
    <t xml:space="preserve">High Back Rev &amp; Til Chair with PU arm rest </t>
  </si>
  <si>
    <t>INTERIOR PAINTING                                                    Providing &amp; applying two or finish coat of Royale Luster paint on wall with fine putty finish which includes two or three coats of primer also etc. finishing cleaning site etc. complete</t>
  </si>
  <si>
    <r>
      <t xml:space="preserve">Discussion / Meetig Room Table :                                                                                                                                                                                                                                                                                                             </t>
    </r>
    <r>
      <rPr>
        <sz val="11"/>
        <color theme="1"/>
        <rFont val="Arial"/>
        <family val="2"/>
      </rPr>
      <t xml:space="preserve">Providing &amp; supply of Discussion table made out of </t>
    </r>
    <r>
      <rPr>
        <b/>
        <sz val="11"/>
        <color theme="1"/>
        <rFont val="Arial"/>
        <family val="2"/>
      </rPr>
      <t>18mm MR Ply</t>
    </r>
    <r>
      <rPr>
        <sz val="11"/>
        <color theme="1"/>
        <rFont val="Arial"/>
        <family val="2"/>
      </rPr>
      <t xml:space="preserve">, 1.00 mm SF laminate for the top &amp; the base construction. The Table top reinforced with additional 18mm ply alround. 2.00mm PVC Edge banding of 40mm width provided with complete joinary &amp; finishing. Ebco / Hettich furnitures fittings. The Table includes CT cap etc complete.                                                                                                                                                                                                                                         </t>
    </r>
    <r>
      <rPr>
        <b/>
        <sz val="11"/>
        <color theme="1"/>
        <rFont val="Arial"/>
        <family val="2"/>
      </rPr>
      <t>Size : 4'0" x 2'0"x 2'6"</t>
    </r>
  </si>
  <si>
    <t>WORKSTATIONS &amp; Exe. TABLES</t>
  </si>
  <si>
    <r>
      <rPr>
        <sz val="11"/>
        <color theme="1"/>
        <rFont val="Arial"/>
        <family val="2"/>
      </rPr>
      <t xml:space="preserve">Providing, supply &amp; fixing of 75mm modular workstation partiton with Powder Coated CR Metal frame work with Bottom </t>
    </r>
    <r>
      <rPr>
        <b/>
        <sz val="11"/>
        <color theme="1"/>
        <rFont val="Arial"/>
        <family val="2"/>
      </rPr>
      <t>8mm exterior MDF</t>
    </r>
    <r>
      <rPr>
        <sz val="11"/>
        <color theme="1"/>
        <rFont val="Arial"/>
        <family val="2"/>
      </rPr>
      <t xml:space="preserve"> with 1.00mm laminateon both sides. 1 No 12 mm soft board with fabric finish of the approved colour &amp; shade, 1 No Writing board panel above the table top on the inner surface and fabric finish tiles on the outer surfaces. workstation Shall have 2 nos Powder Coated CR Sheet raceways for power and networking.The Work Station Top and vertical Gable end using </t>
    </r>
    <r>
      <rPr>
        <b/>
        <sz val="11"/>
        <color theme="1"/>
        <rFont val="Arial"/>
        <family val="2"/>
      </rPr>
      <t>25mm HDMR MDF / MR Ply</t>
    </r>
    <r>
      <rPr>
        <sz val="11"/>
        <color theme="1"/>
        <rFont val="Arial"/>
        <family val="2"/>
      </rPr>
      <t xml:space="preserve"> to be used. All the exposed edges of the table top and Gable end to be lipped with 2.00mm PVC Edge banding. The workstation include CT terminal cap. The Work Station partition top and vertical exposed edges are fitted with Powder Coated aluminium profile trim to suit the partition.Including metal keyboard &amp; CPU trolly etc complete.  </t>
    </r>
  </si>
  <si>
    <t>Cluster of 16 Modular Workstation                                                                                                                                                                                                                                                                                                                                 Size 4'3" X 5'0" X 4'0" :</t>
  </si>
  <si>
    <r>
      <t xml:space="preserve">Providing &amp; fixing President Working Table made in 18mm MR Ply,12mm &amp; 6mm ply with laminate,Glass Top having drawers &amp; cupboards with all necessary fitting and fixtures etc. complete as per drawing.                                                     </t>
    </r>
    <r>
      <rPr>
        <b/>
        <sz val="11"/>
        <color theme="1"/>
        <rFont val="Arial"/>
        <family val="2"/>
      </rPr>
      <t>Size :- 5'0"X2'0"X2'6"x 02 nos</t>
    </r>
  </si>
  <si>
    <t>Providing &amp; fixing side runner made in 18mm MR Ply,12mm &amp; 6mm ply, with laminate finish having drawers &amp; cupboards with all necessary fitting and fixtures etc. complete as per drawing                                                                             Size :- 3'0"X1'3"X2'6"x 02 nos</t>
  </si>
  <si>
    <t>WAITING AREA TOTAL Rs.-</t>
  </si>
  <si>
    <t>Providing &amp; fixing side runner made in 19mm BWP ply with laminate finish having drawers &amp; cupboards with all necessary fitting and fixtures etc. complete as per drawing                                            Size :- 9'0"X1'3"X2'6"x2 Nos</t>
  </si>
  <si>
    <r>
      <t xml:space="preserve">Overhead Storage :                                                                                                                                                                                                                                                                                                                                                                      </t>
    </r>
    <r>
      <rPr>
        <sz val="11"/>
        <color theme="1"/>
        <rFont val="Arial"/>
        <family val="2"/>
      </rPr>
      <t>Fab &amp; fix Overhead storage as per the plan using 18mm MR Ply, 1.00 laminate,. Laminated Ply shelf with compartments fitted with mounting bracket.,  auto hinged openable shutters with lock &amp; fittings all the inner surfaces with 0.8mm laminate, exposed edges with 2mm PVC Edge Band Beeding.20'0"x1'3" x 2'0"x 2 Nos</t>
    </r>
  </si>
  <si>
    <t>OVERHEAD STORAGE</t>
  </si>
  <si>
    <t>Fab &amp; fix Overhead storage as per the plan using 18mm MR Ply, 1.00 laminate,. Laminated Ply shelf with compartments fitted with mounting bracket.,  auto hinged openable shutters with lock &amp; fittings all the inner surfaces with 0.8mm laminate, exposed edges with 2mm PVC Edge Band Beeding.5'0"x1'3" x 2'0"x 2 Nos</t>
  </si>
  <si>
    <t>EP &amp; CO CABIN TOTAL Rs.-</t>
  </si>
  <si>
    <t>RECORD ROOM</t>
  </si>
  <si>
    <t>RECORD ROOM TOTAL Rs.-</t>
  </si>
  <si>
    <t xml:space="preserve">Providing &amp; fix full ht Wardrobe as per the plan using 18mm MR Ply,12mm &amp; 6mm ply, 1.00 laminate, auto hinged openable shutters with lock &amp; fittings all the inner surfaces with 0.8mm laminate, exposed edges with 2mm PVC Edge Band beeding. without Mirror. Exposed edges with 2mm PVC Edge Band beeding.                                                                                       Size 2'0" X 2'0" X 7'0"x 2 nos                                                                                                                                                                                                                                                                               </t>
  </si>
  <si>
    <t>RECORD cum SERVER ROOM</t>
  </si>
  <si>
    <t>M.S RACKS</t>
  </si>
  <si>
    <t xml:space="preserve">PLYWOOD PARTITION </t>
  </si>
  <si>
    <t>F]</t>
  </si>
  <si>
    <t xml:space="preserve">Medium Back sled base Chair with PU arm rest </t>
  </si>
  <si>
    <t>G]</t>
  </si>
  <si>
    <t>ANTI CHAMBER</t>
  </si>
  <si>
    <t>Providing and fixing TV Unit as per the approved design &amp; pattern using 18mm MR Ply,12mm &amp; 6mm ply  with 1.00mm laminate of the approved shade &amp; design using Fevicol SH Adhesive with complete joinary &amp; some part cover with Texture Paint / Wallpaper ect.complete finish.                                                             Size :- 6'0"X7'0"</t>
  </si>
  <si>
    <t>WOODEN FLOORING</t>
  </si>
  <si>
    <t>Providing &amp; Laying 12mm Laminated wooden flooring with Tongue &amp; Groove joint of the approved shade &amp; design, wall to wall with expansion gap alround fitted with skerting profile as required. The flooring includes PU underlay end to end with all necessory accessories etc.complete.                                                                                                                                                                                                                                                                                                                                                                                                                                   The basic rate Rs. 200 to 220 / sft )</t>
  </si>
  <si>
    <t>ANTI CHAMBER TOTAL Rs.-</t>
  </si>
  <si>
    <t>Aluminium Structural Glazing &amp; ACP cladding, Fascia etc</t>
  </si>
  <si>
    <t>False ceiling with ACP</t>
  </si>
  <si>
    <t>FRONT ACP &amp; GLAZING WORK TOTAL Rs.-</t>
  </si>
  <si>
    <t>BOQ FOR THE PROPOSED TURNKEY INTERIOR WORK OF                                                                                                                                                                                                                                                 KSSFCL REGIONAL BUILDING, KALABURAGI</t>
  </si>
  <si>
    <t>ELECTRICAL WORK,PA,TELEPHONE &amp; CCTV</t>
  </si>
  <si>
    <t>AV SYSTEM</t>
  </si>
  <si>
    <t>Supply and fixing Aluminum composite panel ceiling using special indal sections of size 62.5mmX38mmX1.5mm (0.786Kg/m) to form grids of size approximately 600X1000mm for approved quality aluminium composite panel 3mm thick. The ACP/PVC secularly fixing the basic frame work to the properly designed structural frame with adequate anchor fastners, Fishcher/Halti make nuts and bolts etc, complete as per the Technical Specification.Including scaffolding etc. complete</t>
  </si>
  <si>
    <t>Providing &amp; fixing Conference Table made in 18mm MR Ply,12mm &amp; 6mm ply, with laminate,Veneer finish &amp; 6mm Corian Top finished with all necessary fitting and fixtures etc. complete as per drawing.                                                                                                                                 Size :- 32'0"X2'0"X2'6"</t>
  </si>
  <si>
    <t>Providing &amp; fixing Bed side table made in 18mm MR Ply,12mm &amp; 6mm ply, with laminate finish having drawers with all necessary fitting and fixtures etc. complete as per drawing                         Size 2'0" X 1'6" X 1'3" x 1 nos</t>
  </si>
  <si>
    <t xml:space="preserve">VRV SYSTEM </t>
  </si>
  <si>
    <t>S.NO.</t>
  </si>
  <si>
    <t>OUTDOOR UNITS - VRV</t>
  </si>
  <si>
    <t xml:space="preserve">VRV Condensing unit with variable speed all DC inverter scroll compressor (digital scroll not allowed). Unit should have variable refrigeration volume as well as Variable refrigerant temperature. Units shall be 3-phase units with top discharge. Unit shall be capable of taking a cowl piece if required at site. Refrigerant shall be R410A. </t>
  </si>
  <si>
    <t>30 HP</t>
  </si>
  <si>
    <t>Indoor units - complete with all accessories, remote controllers and refnet joints.</t>
  </si>
  <si>
    <t>Round Flow cassette unit with drain pumps and with cordless remote controllers</t>
  </si>
  <si>
    <t>Wall Mounting unit with drain pumps whereever required and with cordless remote controllers</t>
  </si>
  <si>
    <t>0.6 TR</t>
  </si>
  <si>
    <t>Total for Highside without GST</t>
  </si>
  <si>
    <t>GST @28%</t>
  </si>
  <si>
    <t>Total for Highside with GST</t>
  </si>
  <si>
    <t>S. No.</t>
  </si>
  <si>
    <t xml:space="preserve">Installation, Testing &amp; Commissioning of VRV Equipment including pipe pressure testing &amp; flushing with Nitrogen,  Charging of Gas &amp; Oil etc. </t>
  </si>
  <si>
    <t>30HP</t>
  </si>
  <si>
    <t xml:space="preserve">Lifting, shifting activities upto the Installation point of the ODUs </t>
  </si>
  <si>
    <t xml:space="preserve">Stand / frame required for installation of units. </t>
  </si>
  <si>
    <t>INDOOR UNITS - shall include all suspenders, hangers and framework required for installation of indoor units.</t>
  </si>
  <si>
    <t>Round Flow Cassette Units</t>
  </si>
  <si>
    <t xml:space="preserve">Refrigerant piping as per specifications including insulation on both lines. Sizes to suit manufacturer standards'. Exposed area piping shall be treated for UV protection. All refrigerant piping to be with proper sturdy supporting system indoors and cable trays in the exterior. Piping shall be on proper cable trays and all exposed pipes to have UV coat. </t>
  </si>
  <si>
    <t>refrigerant piping of suitable sizes</t>
  </si>
  <si>
    <t>refrigerant piping for Independent Units</t>
  </si>
  <si>
    <t>Cable Tray of Suitable size with Cover</t>
  </si>
  <si>
    <t>Control Cabling - All cabling shall be done in PVC conduits.</t>
  </si>
  <si>
    <t>Plug point and pin tops to be provided by client</t>
  </si>
  <si>
    <t>Total for Lowside without GST</t>
  </si>
  <si>
    <t>Total for Lowside with GST</t>
  </si>
  <si>
    <t>Total for Bank with GST</t>
  </si>
  <si>
    <t>Sr.No.</t>
  </si>
  <si>
    <t xml:space="preserve">Rate </t>
  </si>
  <si>
    <t>POINT WIRING IN SEMICONCEALED MANNER</t>
  </si>
  <si>
    <t>Mtr.</t>
  </si>
  <si>
    <t>MAIN DISTRIBUTION PANEL</t>
  </si>
  <si>
    <t>Incomer :-</t>
  </si>
  <si>
    <t xml:space="preserve">160A  FP MCCB  with S/C , E/F, U/V, O/L release </t>
  </si>
  <si>
    <t xml:space="preserve">250 A, 4 pole Copper busbar </t>
  </si>
  <si>
    <t>Outgoing :-</t>
  </si>
  <si>
    <t>125A TP MCCB-1No</t>
  </si>
  <si>
    <t>63 A TP MCCB -  2 Nos.</t>
  </si>
  <si>
    <t>32 A TP MCCB -  11 Nos.</t>
  </si>
  <si>
    <t>32 A FP MCB - 1 No.</t>
  </si>
  <si>
    <t>16A DP MCB -1No.</t>
  </si>
  <si>
    <t>25 A TP MCB - 2 Nos.</t>
  </si>
  <si>
    <t>8 stage APFC Relay-1no.Along with 3 Phase CT's</t>
  </si>
  <si>
    <t>Capacitor banks (Total 41 KVAr) -10KVAr-1No.,7.5 KVAr-2 Nos., 5 KVAr-2 Nos., 2.5 KVAr- 2 Nos,  1 KVAr- 1 No                                                                  (All capacitor feeders should be with 7% detuned reactors and all capacitors shall be 525 Volts.)</t>
  </si>
  <si>
    <t>WIRES &amp; CABLES :-</t>
  </si>
  <si>
    <t xml:space="preserve">2 x 1.5 sqmm PVC Copper FRLF conductor wire </t>
  </si>
  <si>
    <t>2 x 1.5 sqmm + 1x1.5 sq.mm as running earth.</t>
  </si>
  <si>
    <t xml:space="preserve">2 x 2.5 sqmm +  1x1.5 sq.mm as running earth </t>
  </si>
  <si>
    <t>2 x 4 sqmm +  1x2.5 sq.mm as running earth.(if required)</t>
  </si>
  <si>
    <t>e</t>
  </si>
  <si>
    <t xml:space="preserve">4 x 2.5 sqmm +  1x 1.5 sq.mm as running earth </t>
  </si>
  <si>
    <t>f</t>
  </si>
  <si>
    <t>4 x 4 sqmm +  1x2.5 sq.mm as running earth. (If required )</t>
  </si>
  <si>
    <t>g</t>
  </si>
  <si>
    <t>4 x 6 sqmm +  1x2.5 sq.mm as running earth.</t>
  </si>
  <si>
    <t xml:space="preserve"> 2C x 2.5 sq.mm 2XWY cable. (For  lift lighting)</t>
  </si>
  <si>
    <t>3C x 2.5 sq.mm 2XWY cable. (For Pumps. Approx.)</t>
  </si>
  <si>
    <t>4C x 4 sq.mm 2XWY cable. ( Fire Fighting)=30mtr, outdoor unit for server stand by unit=25mtr</t>
  </si>
  <si>
    <t>4C x 6 sq.mm 2XWY cable. ( Lift.)=25mtr, 14HP outdoor unit for AC=20mtr</t>
  </si>
  <si>
    <t>4C x 10 sq.mm 2XWY cable.(18HP outdoor unit for AC 2nos=20mtrx2=40mtr)</t>
  </si>
  <si>
    <t xml:space="preserve">3.5C x 35 sq.mm A2XFY cable.(AC Feeder) </t>
  </si>
  <si>
    <t>3.5C x 50 sq.mm A2XFY cable.(Main Incoming Cable) Approx.</t>
  </si>
  <si>
    <t xml:space="preserve">2C x 2.5 sq.mm 2XWY cable. </t>
  </si>
  <si>
    <t>Sets</t>
  </si>
  <si>
    <t>3C x 2.5 sq.mm 2XWY cable. (For Pumps-2nos.,. )</t>
  </si>
  <si>
    <t xml:space="preserve">4C x 4 sq.mm 2XWY cable. </t>
  </si>
  <si>
    <t>4C x 6 sq.mm 2XWY cable.</t>
  </si>
  <si>
    <t>4C x 10 sq.mm 2XWY cable.</t>
  </si>
  <si>
    <t>3.5C x 35 sq.mm A2XFY cable.</t>
  </si>
  <si>
    <t xml:space="preserve">3.5C x 50 sq.mm A2XFY cable. </t>
  </si>
  <si>
    <t>Sets.</t>
  </si>
  <si>
    <t xml:space="preserve">2 Nos. -  5A SP Switch </t>
  </si>
  <si>
    <t xml:space="preserve">1 No. -  5A Two in one plug socket. </t>
  </si>
  <si>
    <t xml:space="preserve">1 No. - Bulk head fitting with 9 watt LED lamp. </t>
  </si>
  <si>
    <t>FITTINGS &amp; FIXTURES :-</t>
  </si>
  <si>
    <t xml:space="preserve">Supplying &amp; Fixing of following fittings and fixtures with necessary lamp. </t>
  </si>
  <si>
    <t>20 watt LED box type fitting surface mounted (4') AL body</t>
  </si>
  <si>
    <t>3 Watt LED Skirting Night Lamp</t>
  </si>
  <si>
    <t xml:space="preserve">6 watt  Recess Mounted Circular LED fitting </t>
  </si>
  <si>
    <t xml:space="preserve">9 watt  Recessed Mounted  Circular LED fitting </t>
  </si>
  <si>
    <t xml:space="preserve">9 watt  Recessed Mounted Square LED fitting </t>
  </si>
  <si>
    <t>9 watt Mirror light LED Fitting on basin</t>
  </si>
  <si>
    <t xml:space="preserve">11 watt  Recessed Mounted  squareLED fitting </t>
  </si>
  <si>
    <t>h</t>
  </si>
  <si>
    <t xml:space="preserve">12 watt  Recessed Mounted   Circular LED fitting </t>
  </si>
  <si>
    <t>i</t>
  </si>
  <si>
    <t xml:space="preserve">12 watt  Recessed Mounted  squareLED fitting </t>
  </si>
  <si>
    <t>j</t>
  </si>
  <si>
    <t xml:space="preserve">15 watt  Recessed Mounted  square LED fitting </t>
  </si>
  <si>
    <t>k</t>
  </si>
  <si>
    <t xml:space="preserve">18 watt  Recessed Mounted  square LED fitting </t>
  </si>
  <si>
    <t>l</t>
  </si>
  <si>
    <t xml:space="preserve">50 watt  Flood Light LED fitting </t>
  </si>
  <si>
    <t>m</t>
  </si>
  <si>
    <t xml:space="preserve">8/11 W LED Integral Lamp.(wall point - 3 Nos, Ceiling Point-2Nos) </t>
  </si>
  <si>
    <t>Supplying &amp; Fixing of  Ceiling / Exhaust / Wall Fan  :-</t>
  </si>
  <si>
    <t>1200 mm dia. Sweep ceiling fan. (BLDC energy saving)</t>
  </si>
  <si>
    <t>900 mm dia. Sweep ceiling fan.  (BLDC energy saving)</t>
  </si>
  <si>
    <t xml:space="preserve">225 mm dia. heavy duty exhaust fan with suitable size of plywood, required hardware &amp; 2C flat wire. </t>
  </si>
  <si>
    <t xml:space="preserve">Providing &amp; fixing Anchor fastner with fan hook  </t>
  </si>
  <si>
    <t xml:space="preserve"> 450 mm Wall Fan </t>
  </si>
  <si>
    <t>b) Providing &amp; Fixing Siren</t>
  </si>
  <si>
    <t>CCTV :-</t>
  </si>
  <si>
    <t>EARTHING :-</t>
  </si>
  <si>
    <t>Kg</t>
  </si>
  <si>
    <t>Supplyig &amp; Erecting transformer of  63  KVA
including jointing kit, moden for meter, L T Kisok
TD box for pole &amp; meter, three pole structure
with 11 kv DP structure, earthing, labour
charges for erection of transformer &amp; liaison
charges with KEB.</t>
  </si>
  <si>
    <t>Mtr</t>
  </si>
  <si>
    <t>Note:- 1. Increase overall rate by 10 % for additional zone as per requirement.</t>
  </si>
  <si>
    <t>mtr</t>
  </si>
  <si>
    <t>Total Amount in  Rs.</t>
  </si>
  <si>
    <t>Say</t>
  </si>
  <si>
    <t>( Rs.  Thirty Nine Lacs Ninty Two Thousand Five Hundred Sixty Four only )</t>
  </si>
  <si>
    <t xml:space="preserve"> Note:- Lot of technical discussions needed to finalise cost with respect to our questionery</t>
  </si>
  <si>
    <t xml:space="preserve">            This is bdgetory estimate.</t>
  </si>
  <si>
    <t>S. No</t>
  </si>
  <si>
    <t>Make</t>
  </si>
  <si>
    <t>Model No</t>
  </si>
  <si>
    <t>Qty</t>
  </si>
  <si>
    <t>Unit Price</t>
  </si>
  <si>
    <t>Total Price (INR)</t>
  </si>
  <si>
    <t>Councill hall</t>
  </si>
  <si>
    <t xml:space="preserve">Supply, installation, testing and commissioning of 2-way IP55 rated (as per IEC 529) indoor/outdoor surface mounted music loudspeaker. The louspeaker shall meet the following performance criteria: Usable Frequency range (-10dB) of 59Hz to 20kHz; Power handling of 400Watt peak; Nominal dispersion of  120°(H) × 120°(V); Sensitivity of 88 dB SPL and Max SPL of 114 dB SPL peak; Nominal impedance of 8 Ohms with an Integral multi-tap Transformer with selectable tap settings of 5/10/20/40/80W@100V or better. The loudspeaker system shall be comprised of a powder-coated aluminum grill; 6.5-inch weather-treated woofer and 1.25 inch neodymium dome tweeter coaxially mounted enclosed in engineered-plastics with an In-built waveguide designed to provide uniform area coverage across the loudspeakers frequency range. UL-1480A rated and shall be packed in pairs. </t>
  </si>
  <si>
    <t>Bose</t>
  </si>
  <si>
    <t>DM6SE</t>
  </si>
  <si>
    <t>Pair</t>
  </si>
  <si>
    <t xml:space="preserve">SITC of Class D configurable amplifier with total 2 x 1000W output power or better across 2 outputs, 4/8ohms, 70/100 Volt  or mixed use operation; Frequency Response : 20Hz - 20kHz for LZ mode ;THD &lt;0.04% at rated output </t>
  </si>
  <si>
    <t>P21000A</t>
  </si>
  <si>
    <t>SITC of Digital wireless hand held mic with Excellent live sound featuring Sennheiser’s renowned evolution microphone capsules (e825 )Antenna-switching diversity reception
Integrated antennasAutomatic frequency management and synchronization via remote channel for easy setup
Selectable UHF frequencies within a large bandwidth.Up to 10 compatible channels</t>
  </si>
  <si>
    <t>Sennheiser</t>
  </si>
  <si>
    <t>XSW 1-825</t>
  </si>
  <si>
    <t xml:space="preserve"> SITC of digital lavilier mic  
Compact bodypack transmitter, unobstrusive clip-on microphone
 Antenna-switching diversity reception
 Integrated antennas
Automatic frequency management and synchronization via remote channel for easy setup
Selectable UHF frequencies within a large bandwidth.Up to 10 compatible channels
</t>
  </si>
  <si>
    <t>XSW 1-ME2</t>
  </si>
  <si>
    <t xml:space="preserve">  SITC of Digital headset mic
 Lightweight headmic and compact bodypack transmitter
Antenna-switching diversity reception
 Integrated antennas
 Automatic frequency management and synchronization via remote channel for easy setup
 Selectable UHF frequencies within a large bandwidth
Up to 10 compatible channels</t>
  </si>
  <si>
    <t>XSW 1-ME3</t>
  </si>
  <si>
    <t>SITC of Gooseneck mic with integrated Sennheiser KE10 microphone capsule RF shielding against intermodulation from wireless devices Streamlined design for seamless integration. Integrated light ring MEG 14-40-L (red) / L-II (green) Premium quality made in Germany</t>
  </si>
  <si>
    <t>MEG 14-40</t>
  </si>
  <si>
    <t>SITC of sturdy, wired table stand that provides a stable base for XLR-3 gooseneck microphones. It has a user-friendly microphone button with a two-color status display that provides quick visual feedback on whether the microphone is active or muted. The TTL logic output on the underside can be used to activate a camera or media control system. The model is available in black color.</t>
  </si>
  <si>
    <t>MAT 133-S</t>
  </si>
  <si>
    <t>NEWLINE</t>
  </si>
  <si>
    <t>RS86+</t>
  </si>
  <si>
    <t>Cables</t>
  </si>
  <si>
    <t>COMMERCIAL 12AWG 2 Core Speaker Cable</t>
  </si>
  <si>
    <t>KASPER</t>
  </si>
  <si>
    <t>-</t>
  </si>
  <si>
    <t>Rolls</t>
  </si>
  <si>
    <t>COMMERICAL 24 AWG 2-Pair Shielded Microphone Cable</t>
  </si>
  <si>
    <t>ATEN</t>
  </si>
  <si>
    <t>Roll</t>
  </si>
  <si>
    <t>Total</t>
  </si>
  <si>
    <t xml:space="preserve"> AV</t>
  </si>
  <si>
    <t>Grand Total</t>
  </si>
  <si>
    <t>HVAC BOQ FOR THE PROPOSED INTERIOR WORK OF KSSFCL DIVISION BUILDING, KALABURAGI</t>
  </si>
  <si>
    <t>ELECTRICAL BOQ FOR THE PROPOSED INTERIOR WORK OF KSSFCL DIVISION BUILDING, KALABURAGI</t>
  </si>
  <si>
    <t>AV BOQ FOR THE PROPOSED INTERIOR WORK OF KSSFCL DIVISION BUILDING, KALABURAGI</t>
  </si>
  <si>
    <t>63 KVA Substation if required.</t>
  </si>
  <si>
    <t>INPUT CHANNEL : +0.5db to -1.0db,(20HZ TO 48KHZ)                     Built-in Effects SPX Algorithm: 24 Program
Dimensions 9.6 x 2.8 x 11.6" / 244 x 71 x 294 mm
Net Weight 4.63 lb / 2.1 kgBuilt-in Effects SPX Algorithm: 24 Program
Phantom Power +48 V Switchable, Channels 1 - 4
Digital I/O USB: USB Audio Class 2.0 Compliant
Sampling Frequency: Max 192 kHz
Bit Depth: 24-Bit
Input Channels 4 x Mono [Mic/Line]
3 x Stereo [Line]
Output Channels 2 x Stereo Out
1 x Monitor Out
1 x Headphone Out
1 x FX Out</t>
  </si>
  <si>
    <t>YAMAHA</t>
  </si>
  <si>
    <t>YAMAHA MG 10</t>
  </si>
  <si>
    <t>85"4K UHD Interactive flat panel, Aspect Ratio 16:9,Resolution - 3840 × 2160 Pixels,Brightness 370nits,Contrast Ratio : 4000:1,Viewing Angle : 178°,</t>
  </si>
  <si>
    <t>2L-7D20H</t>
  </si>
  <si>
    <t>Installation testing and Commissioning for 2 years @ 12% on project cost (Incl.GST)</t>
  </si>
  <si>
    <r>
      <rPr>
        <sz val="12"/>
        <rFont val="Times New Roman"/>
        <family val="1"/>
      </rPr>
      <t>20Mtrs HDMI Cable</t>
    </r>
  </si>
  <si>
    <r>
      <rPr>
        <b/>
        <sz val="12"/>
        <rFont val="Times New Roman"/>
        <family val="1"/>
      </rPr>
      <t>Point wiring</t>
    </r>
    <r>
      <rPr>
        <sz val="12"/>
        <rFont val="Times New Roman"/>
        <family val="1"/>
      </rPr>
      <t xml:space="preserve"> for </t>
    </r>
    <r>
      <rPr>
        <b/>
        <sz val="12"/>
        <rFont val="Times New Roman"/>
        <family val="1"/>
      </rPr>
      <t>light / fan / bell Concealed type</t>
    </r>
    <r>
      <rPr>
        <sz val="12"/>
        <rFont val="Times New Roman"/>
        <family val="1"/>
      </rPr>
      <t xml:space="preserve"> in min 20 mm PVC conduit with 1.5 sq.mm. FRLF grade copper wire with modular type switch and required accessaries (light pt -94 Nos., fan pt -26 Nos.,Ex Fan-6Nos, bell point - 4Nos.) (upto 7.5 mtr)</t>
    </r>
  </si>
  <si>
    <r>
      <rPr>
        <b/>
        <sz val="12"/>
        <rFont val="Times New Roman"/>
        <family val="1"/>
      </rPr>
      <t>Secondary point</t>
    </r>
    <r>
      <rPr>
        <sz val="12"/>
        <rFont val="Times New Roman"/>
        <family val="1"/>
      </rPr>
      <t xml:space="preserve"> wiring for additional </t>
    </r>
    <r>
      <rPr>
        <b/>
        <sz val="12"/>
        <rFont val="Times New Roman"/>
        <family val="1"/>
      </rPr>
      <t>light/ bell point,
concealed type</t>
    </r>
    <r>
      <rPr>
        <sz val="12"/>
        <rFont val="Times New Roman"/>
        <family val="1"/>
      </rPr>
      <t xml:space="preserve"> in min 20 mm PVC conduit with 1.5 sq.mm. (2+1E) FRLF grade copper wires with required accessories. </t>
    </r>
  </si>
  <si>
    <r>
      <t xml:space="preserve">Supplying &amp; erecting modular type </t>
    </r>
    <r>
      <rPr>
        <b/>
        <sz val="12"/>
        <rFont val="Times New Roman"/>
        <family val="1"/>
      </rPr>
      <t>electronic step regulator</t>
    </r>
    <r>
      <rPr>
        <sz val="12"/>
        <rFont val="Times New Roman"/>
        <family val="1"/>
      </rPr>
      <t xml:space="preserve"> two module ISI mark approved make duly erected  with plate and box  and wiring connections complete. </t>
    </r>
  </si>
  <si>
    <r>
      <t xml:space="preserve">Supplying  &amp; erecting 'B' grade </t>
    </r>
    <r>
      <rPr>
        <b/>
        <sz val="12"/>
        <rFont val="Times New Roman"/>
        <family val="1"/>
      </rPr>
      <t xml:space="preserve">G. I. pipe/M. S. pipe down rod </t>
    </r>
    <r>
      <rPr>
        <sz val="12"/>
        <rFont val="Times New Roman"/>
        <family val="1"/>
      </rPr>
      <t>duly painted for fan complete erected with PVC two core flexible cable 24/0.2 mm copper PVC wire.</t>
    </r>
  </si>
  <si>
    <r>
      <t xml:space="preserve">Point wiring for </t>
    </r>
    <r>
      <rPr>
        <b/>
        <sz val="12"/>
        <color indexed="8"/>
        <rFont val="Times New Roman"/>
        <family val="1"/>
      </rPr>
      <t xml:space="preserve">Plug on board with </t>
    </r>
    <r>
      <rPr>
        <sz val="12"/>
        <color indexed="8"/>
        <rFont val="Times New Roman"/>
        <family val="1"/>
      </rPr>
      <t xml:space="preserve">switch socket conconcealed type and copper wiring, earthing and modular accessories </t>
    </r>
    <r>
      <rPr>
        <b/>
        <sz val="12"/>
        <color indexed="8"/>
        <rFont val="Times New Roman"/>
        <family val="1"/>
      </rPr>
      <t xml:space="preserve"> (6 Amp. socket + 6 Amp. Switch)</t>
    </r>
    <r>
      <rPr>
        <sz val="12"/>
        <color indexed="8"/>
        <rFont val="Times New Roman"/>
        <family val="1"/>
      </rPr>
      <t xml:space="preserve"> </t>
    </r>
  </si>
  <si>
    <r>
      <t xml:space="preserve">Point wiring for </t>
    </r>
    <r>
      <rPr>
        <b/>
        <sz val="12"/>
        <rFont val="Times New Roman"/>
        <family val="1"/>
      </rPr>
      <t xml:space="preserve">separate plug point </t>
    </r>
    <r>
      <rPr>
        <sz val="12"/>
        <rFont val="Times New Roman"/>
        <family val="1"/>
      </rPr>
      <t>work with 2x1.5 sq.mm. FRLF PVC copper wire &amp; 1.5 sq.mm. PVC copper wire as running earth  etc. complete.in suitable size PVC conduit. ( Sep.plug-7 nos. Wall Fan- 8 Nos.AC Indoor Unit-19 Nos, for Router- 11 Nos)</t>
    </r>
  </si>
  <si>
    <r>
      <t xml:space="preserve">Providing &amp; erecting </t>
    </r>
    <r>
      <rPr>
        <b/>
        <sz val="12"/>
        <rFont val="Times New Roman"/>
        <family val="1"/>
      </rPr>
      <t xml:space="preserve"> 2 Nos. 6 A Plug  socket &amp; 2 Nos. 6 A switch</t>
    </r>
    <r>
      <rPr>
        <sz val="12"/>
        <rFont val="Times New Roman"/>
        <family val="1"/>
      </rPr>
      <t xml:space="preserve"> </t>
    </r>
    <r>
      <rPr>
        <b/>
        <sz val="12"/>
        <rFont val="Times New Roman"/>
        <family val="1"/>
      </rPr>
      <t>with plate and box(</t>
    </r>
    <r>
      <rPr>
        <sz val="12"/>
        <rFont val="Times New Roman"/>
        <family val="1"/>
      </rPr>
      <t>6 Module),  interconnection with seprately provided 2 x 1.5 sq.mm + 1 x 1.5 sq.mm wire.</t>
    </r>
  </si>
  <si>
    <r>
      <t xml:space="preserve">Supplying &amp; fixing of </t>
    </r>
    <r>
      <rPr>
        <b/>
        <sz val="12"/>
        <color indexed="8"/>
        <rFont val="Times New Roman"/>
        <family val="1"/>
      </rPr>
      <t>6/16 Amp. Power Plug  point</t>
    </r>
    <r>
      <rPr>
        <sz val="12"/>
        <color indexed="8"/>
        <rFont val="Times New Roman"/>
        <family val="1"/>
      </rPr>
      <t xml:space="preserve"> work complete with modular 16 Amp. Switch and Socket, with provided  2x2.5 sq.mm PVC FRLF copper wire &amp; 1.5 sq.mm earth wire etc. complete with modular front plate and metal box. (5mtr)</t>
    </r>
  </si>
  <si>
    <r>
      <t xml:space="preserve">Supplying and erecting ISI mark modular type </t>
    </r>
    <r>
      <rPr>
        <b/>
        <sz val="12"/>
        <rFont val="Times New Roman"/>
        <family val="1"/>
      </rPr>
      <t>D.P. switch 
32A with indicator,</t>
    </r>
    <r>
      <rPr>
        <sz val="12"/>
        <rFont val="Times New Roman"/>
        <family val="1"/>
      </rPr>
      <t xml:space="preserve"> duly erected on plate and box 
with wiring connections complete. (for Highwall AC Unit in server room )</t>
    </r>
  </si>
  <si>
    <r>
      <t>Supplying &amp; erecting modular type</t>
    </r>
    <r>
      <rPr>
        <b/>
        <sz val="12"/>
        <rFont val="Times New Roman"/>
        <family val="1"/>
      </rPr>
      <t xml:space="preserve"> Computer Jack RJ 45</t>
    </r>
    <r>
      <rPr>
        <sz val="12"/>
        <rFont val="Times New Roman"/>
        <family val="1"/>
      </rPr>
      <t xml:space="preserve"> with safety shutter ISI mark approved make duly erected on  plate and box with wiring connections complete</t>
    </r>
  </si>
  <si>
    <r>
      <t>Supplying and erecting</t>
    </r>
    <r>
      <rPr>
        <b/>
        <sz val="12"/>
        <rFont val="Times New Roman"/>
        <family val="1"/>
      </rPr>
      <t xml:space="preserve"> 8 ( 2 x 4) Module POP- UP Box on table . </t>
    </r>
    <r>
      <rPr>
        <sz val="12"/>
        <rFont val="Times New Roman"/>
        <family val="1"/>
      </rPr>
      <t>(Similar to legrand make cat.no. 654014)</t>
    </r>
  </si>
  <si>
    <r>
      <t xml:space="preserve">Supplying and erecting </t>
    </r>
    <r>
      <rPr>
        <b/>
        <sz val="12"/>
        <rFont val="Times New Roman"/>
        <family val="1"/>
      </rPr>
      <t>2 nos.of 6A sockets ,2 nos.of Switches &amp; 1 no.of RJ-45 Socket with blanking plate</t>
    </r>
    <r>
      <rPr>
        <sz val="12"/>
        <rFont val="Times New Roman"/>
        <family val="1"/>
      </rPr>
      <t>.for above POP-UP box.</t>
    </r>
  </si>
  <si>
    <r>
      <t xml:space="preserve">Supplying &amp; laying UTP networking </t>
    </r>
    <r>
      <rPr>
        <b/>
        <sz val="12"/>
        <rFont val="Times New Roman"/>
        <family val="1"/>
      </rPr>
      <t>Cat-6</t>
    </r>
    <r>
      <rPr>
        <sz val="12"/>
        <rFont val="Times New Roman"/>
        <family val="1"/>
      </rPr>
      <t xml:space="preserve"> cable suitable for LAN Computer net-working</t>
    </r>
    <r>
      <rPr>
        <b/>
        <sz val="12"/>
        <rFont val="Times New Roman"/>
        <family val="1"/>
      </rPr>
      <t xml:space="preserve"> </t>
    </r>
    <r>
      <rPr>
        <sz val="12"/>
        <rFont val="Times New Roman"/>
        <family val="1"/>
      </rPr>
      <t>with suitable size pipe/casing</t>
    </r>
  </si>
  <si>
    <r>
      <t xml:space="preserve">Supplying &amp; fixing of </t>
    </r>
    <r>
      <rPr>
        <b/>
        <sz val="12"/>
        <rFont val="Times New Roman"/>
        <family val="1"/>
      </rPr>
      <t>RJ-11 Telephone socket</t>
    </r>
    <r>
      <rPr>
        <sz val="12"/>
        <rFont val="Times New Roman"/>
        <family val="1"/>
      </rPr>
      <t xml:space="preserve">  &amp; interconnection with provided 2 pair unarmoured telephone cable complete with modular front plate and concealed metal box.</t>
    </r>
  </si>
  <si>
    <r>
      <t xml:space="preserve">Supplying &amp; drawing of ITD approved </t>
    </r>
    <r>
      <rPr>
        <b/>
        <sz val="12"/>
        <rFont val="Times New Roman"/>
        <family val="1"/>
      </rPr>
      <t xml:space="preserve">2 pair unarmoured telephone cable </t>
    </r>
    <r>
      <rPr>
        <sz val="12"/>
        <rFont val="Times New Roman"/>
        <family val="1"/>
      </rPr>
      <t>with suitable size PVC casing-caping or concealed in PVC pipe.(For a Phone points)</t>
    </r>
  </si>
  <si>
    <r>
      <t xml:space="preserve"> …….same as above but </t>
    </r>
    <r>
      <rPr>
        <b/>
        <sz val="12"/>
        <rFont val="Times New Roman"/>
        <family val="1"/>
      </rPr>
      <t>5 pair</t>
    </r>
    <r>
      <rPr>
        <sz val="12"/>
        <rFont val="Times New Roman"/>
        <family val="1"/>
      </rPr>
      <t xml:space="preserve"> unarmoured telephone cable with suitable size PVC casing-caping or concealed in PVC pipe.( If required)</t>
    </r>
  </si>
  <si>
    <r>
      <t xml:space="preserve"> …….same as above but </t>
    </r>
    <r>
      <rPr>
        <b/>
        <sz val="12"/>
        <rFont val="Times New Roman"/>
        <family val="1"/>
      </rPr>
      <t>10 pair</t>
    </r>
    <r>
      <rPr>
        <sz val="12"/>
        <rFont val="Times New Roman"/>
        <family val="1"/>
      </rPr>
      <t xml:space="preserve"> unarmoured telephone cable with suitable size PVC casing-caping or concealed in PVC pipe</t>
    </r>
  </si>
  <si>
    <r>
      <t xml:space="preserve"> …….same as above but </t>
    </r>
    <r>
      <rPr>
        <b/>
        <sz val="12"/>
        <rFont val="Times New Roman"/>
        <family val="1"/>
      </rPr>
      <t>20 pair</t>
    </r>
    <r>
      <rPr>
        <sz val="12"/>
        <rFont val="Times New Roman"/>
        <family val="1"/>
      </rPr>
      <t xml:space="preserve"> unarmoured telephone cable with suitable size PVC casing-caping or concealed in PVC pipe</t>
    </r>
  </si>
  <si>
    <r>
      <t xml:space="preserve"> Supplying &amp; fixing of crone connector type</t>
    </r>
    <r>
      <rPr>
        <b/>
        <sz val="12"/>
        <rFont val="Times New Roman"/>
        <family val="1"/>
      </rPr>
      <t xml:space="preserve"> 5 pair strip boxes </t>
    </r>
    <r>
      <rPr>
        <sz val="12"/>
        <rFont val="Times New Roman"/>
        <family val="1"/>
      </rPr>
      <t xml:space="preserve">of telephones junction box </t>
    </r>
    <r>
      <rPr>
        <b/>
        <sz val="12"/>
        <rFont val="Times New Roman"/>
        <family val="1"/>
      </rPr>
      <t>(MDF)</t>
    </r>
    <r>
      <rPr>
        <sz val="12"/>
        <rFont val="Times New Roman"/>
        <family val="1"/>
      </rPr>
      <t xml:space="preserve"> of suitable size with padlock arrangement. The MDF shall be made out of the sheet steel / Fiber sheet enclosure etc. complete for ( Base ment Floor).</t>
    </r>
  </si>
  <si>
    <r>
      <t xml:space="preserve"> Supplying &amp; fixing of crone connector type</t>
    </r>
    <r>
      <rPr>
        <b/>
        <sz val="12"/>
        <rFont val="Times New Roman"/>
        <family val="1"/>
      </rPr>
      <t xml:space="preserve"> 10 pair strip boxes </t>
    </r>
    <r>
      <rPr>
        <sz val="12"/>
        <rFont val="Times New Roman"/>
        <family val="1"/>
      </rPr>
      <t xml:space="preserve">of telephones junction box </t>
    </r>
    <r>
      <rPr>
        <b/>
        <sz val="12"/>
        <rFont val="Times New Roman"/>
        <family val="1"/>
      </rPr>
      <t>(MDF)</t>
    </r>
    <r>
      <rPr>
        <sz val="12"/>
        <rFont val="Times New Roman"/>
        <family val="1"/>
      </rPr>
      <t xml:space="preserve"> of suitable size with padlock arrangement. The MDF shall be made out of the sheet steel / Fiber sheet enclosure etc. complete. ( For First Fl)</t>
    </r>
  </si>
  <si>
    <r>
      <t xml:space="preserve"> Supplying &amp; fixing of crone connector type</t>
    </r>
    <r>
      <rPr>
        <b/>
        <sz val="12"/>
        <rFont val="Times New Roman"/>
        <family val="1"/>
      </rPr>
      <t xml:space="preserve"> 20 pair strip boxes </t>
    </r>
    <r>
      <rPr>
        <sz val="12"/>
        <rFont val="Times New Roman"/>
        <family val="1"/>
      </rPr>
      <t xml:space="preserve">of telephones junction box </t>
    </r>
    <r>
      <rPr>
        <b/>
        <sz val="12"/>
        <rFont val="Times New Roman"/>
        <family val="1"/>
      </rPr>
      <t>(MDF)</t>
    </r>
    <r>
      <rPr>
        <sz val="12"/>
        <rFont val="Times New Roman"/>
        <family val="1"/>
      </rPr>
      <t xml:space="preserve"> of suitable size with padlock arrangement. The MDF shall be made out of the sheet steel / Fiber sheet enclosure etc. complete. ( For Ground  Fl)</t>
    </r>
  </si>
  <si>
    <r>
      <t>Supplying and erecting ISI mark</t>
    </r>
    <r>
      <rPr>
        <b/>
        <sz val="12"/>
        <rFont val="Times New Roman"/>
        <family val="1"/>
      </rPr>
      <t xml:space="preserve"> modular type T.V. socket
single outlet</t>
    </r>
    <r>
      <rPr>
        <sz val="12"/>
        <rFont val="Times New Roman"/>
        <family val="1"/>
      </rPr>
      <t>, duly erected on provided plate and box with
wiring connections complete</t>
    </r>
  </si>
  <si>
    <r>
      <t xml:space="preserve">Supplying &amp; installing Co - axial low voltage grade </t>
    </r>
    <r>
      <rPr>
        <b/>
        <sz val="12"/>
        <rFont val="Times New Roman"/>
        <family val="1"/>
      </rPr>
      <t>RG-11 cable</t>
    </r>
    <r>
      <rPr>
        <sz val="12"/>
        <rFont val="Times New Roman"/>
        <family val="1"/>
      </rPr>
      <t xml:space="preserve">  complete. With required size PVC pipe. Etc.</t>
    </r>
  </si>
  <si>
    <r>
      <t xml:space="preserve">Supplying ,erecting  </t>
    </r>
    <r>
      <rPr>
        <b/>
        <sz val="12"/>
        <rFont val="Times New Roman"/>
        <family val="1"/>
      </rPr>
      <t xml:space="preserve">Recess </t>
    </r>
    <r>
      <rPr>
        <sz val="12"/>
        <rFont val="Times New Roman"/>
        <family val="1"/>
      </rPr>
      <t>Mounted</t>
    </r>
    <r>
      <rPr>
        <b/>
        <sz val="12"/>
        <rFont val="Times New Roman"/>
        <family val="1"/>
      </rPr>
      <t xml:space="preserve"> Circular speakers. </t>
    </r>
    <r>
      <rPr>
        <sz val="12"/>
        <rFont val="Times New Roman"/>
        <family val="1"/>
      </rPr>
      <t>(Training Hall-6Nos, Conference -4Nos)</t>
    </r>
  </si>
  <si>
    <r>
      <t xml:space="preserve">Supplying and laying twin flat </t>
    </r>
    <r>
      <rPr>
        <b/>
        <sz val="12"/>
        <rFont val="Times New Roman"/>
        <family val="1"/>
      </rPr>
      <t>23/36 Copper flexible wire</t>
    </r>
    <r>
      <rPr>
        <sz val="12"/>
        <rFont val="Times New Roman"/>
        <family val="1"/>
      </rPr>
      <t xml:space="preserve"> in   20 mm PVC pipe for speaker wiring from Speaker to amplifier. </t>
    </r>
  </si>
  <si>
    <r>
      <t>Supplying &amp; erecting</t>
    </r>
    <r>
      <rPr>
        <b/>
        <sz val="12"/>
        <rFont val="Times New Roman"/>
        <family val="1"/>
      </rPr>
      <t xml:space="preserve"> 12 way SPN DB</t>
    </r>
    <r>
      <rPr>
        <sz val="12"/>
        <rFont val="Times New Roman"/>
        <family val="1"/>
      </rPr>
      <t xml:space="preserve"> similar to Legrand Cat. No. 507612 with 32 Amp.,4 pole MCB as incomer, 6- 32 Amp SP MCB 8 Nos. as outgoing with necessary hardware in surface /concealed manner etc. complete. ( ACDB-3 Nos, UPS DB First Floor-1No)</t>
    </r>
  </si>
  <si>
    <r>
      <t>Supplying &amp; erecting</t>
    </r>
    <r>
      <rPr>
        <b/>
        <sz val="12"/>
        <rFont val="Times New Roman"/>
        <family val="1"/>
      </rPr>
      <t xml:space="preserve"> 4 way ETPN DB</t>
    </r>
    <r>
      <rPr>
        <sz val="12"/>
        <rFont val="Times New Roman"/>
        <family val="1"/>
      </rPr>
      <t xml:space="preserve"> similar to Legrand Cat. No. 507670 with 32 Amp.,4 pole MCB as incomer, 6- 32 Amp SP MCB 12 Nos. as outgoing with necessary hardware in surface /concealed manner etc. complete. ( First Floor LDB-1No)</t>
    </r>
  </si>
  <si>
    <r>
      <t xml:space="preserve">Supplying &amp; erecting </t>
    </r>
    <r>
      <rPr>
        <b/>
        <sz val="12"/>
        <rFont val="Times New Roman"/>
        <family val="1"/>
      </rPr>
      <t>6 way ETPN DB</t>
    </r>
    <r>
      <rPr>
        <sz val="12"/>
        <rFont val="Times New Roman"/>
        <family val="1"/>
      </rPr>
      <t xml:space="preserve"> similar to Legrand Cat. No. 507671 with 32 Amp.,4 pole MCB as incomer, 6- 32 Amp SP MCB 18 Nos. as outgoing with necessary hardware in surface /concealed manner etc. complete. (Basement Floor &amp; Ground Floor LDB-2Nos)</t>
    </r>
  </si>
  <si>
    <r>
      <t xml:space="preserve">Supplying &amp; erecting </t>
    </r>
    <r>
      <rPr>
        <b/>
        <sz val="12"/>
        <rFont val="Times New Roman"/>
        <family val="1"/>
      </rPr>
      <t>8 way ETPN DB</t>
    </r>
    <r>
      <rPr>
        <sz val="12"/>
        <rFont val="Times New Roman"/>
        <family val="1"/>
      </rPr>
      <t xml:space="preserve"> similar to Legrand Cat. No. 507672 with 32 Amp.,4 pole MCB as incomer, 6- 32 Amp SP MCB 18 Nos. as outgoing with necessary hardware in surface /concealed manner etc. complete. (GF UPSDB, 1 no.)</t>
    </r>
  </si>
  <si>
    <r>
      <t xml:space="preserve">Supplying &amp; erecting </t>
    </r>
    <r>
      <rPr>
        <b/>
        <sz val="12"/>
        <rFont val="Times New Roman"/>
        <family val="1"/>
      </rPr>
      <t>4 way VTPN DB</t>
    </r>
    <r>
      <rPr>
        <sz val="12"/>
        <rFont val="Times New Roman"/>
        <family val="1"/>
      </rPr>
      <t xml:space="preserve"> similar to Legrand Cat. No.507725 with 63 Amp.,4 pole MCB as incomer, 6- 32 Amp TP MCB 4 Nos. as outgoing with necessary hardware in surface /concealed manner etc. complete. (MAIN UPSDB @ BASEMENT, 1 no.)</t>
    </r>
  </si>
  <si>
    <r>
      <t xml:space="preserve">Supplying &amp; erecting </t>
    </r>
    <r>
      <rPr>
        <b/>
        <sz val="12"/>
        <rFont val="Times New Roman"/>
        <family val="1"/>
      </rPr>
      <t>4 way VTPN DB</t>
    </r>
    <r>
      <rPr>
        <sz val="12"/>
        <rFont val="Times New Roman"/>
        <family val="1"/>
      </rPr>
      <t xml:space="preserve"> similar to Legrand Cat. No. 507745 with125 Amp.,4 pole MCCB as incomer, 6- 32 Amp TP MCB 4 Nos. as outgoing with necessary hardware in surface /concealed manner etc. complete. (MAIN ACDB at GF- 1 no.)</t>
    </r>
  </si>
  <si>
    <r>
      <t xml:space="preserve">Providing &amp; laying </t>
    </r>
    <r>
      <rPr>
        <b/>
        <sz val="12"/>
        <rFont val="Times New Roman"/>
        <family val="1"/>
      </rPr>
      <t>25 mm dia</t>
    </r>
    <r>
      <rPr>
        <sz val="12"/>
        <rFont val="Times New Roman"/>
        <family val="1"/>
      </rPr>
      <t>. 10 kg/ sq.cm.</t>
    </r>
    <r>
      <rPr>
        <b/>
        <sz val="12"/>
        <rFont val="Times New Roman"/>
        <family val="1"/>
      </rPr>
      <t xml:space="preserve"> PVC conduits </t>
    </r>
    <r>
      <rPr>
        <sz val="12"/>
        <rFont val="Times New Roman"/>
        <family val="1"/>
      </rPr>
      <t>in opened manner.</t>
    </r>
  </si>
  <si>
    <r>
      <t xml:space="preserve">Providing &amp; laying </t>
    </r>
    <r>
      <rPr>
        <b/>
        <sz val="12"/>
        <rFont val="Times New Roman"/>
        <family val="1"/>
      </rPr>
      <t>32 mm dia</t>
    </r>
    <r>
      <rPr>
        <sz val="12"/>
        <rFont val="Times New Roman"/>
        <family val="1"/>
      </rPr>
      <t>. 10 kg/ sq.cm.</t>
    </r>
    <r>
      <rPr>
        <b/>
        <sz val="12"/>
        <rFont val="Times New Roman"/>
        <family val="1"/>
      </rPr>
      <t xml:space="preserve"> PVC conduits</t>
    </r>
    <r>
      <rPr>
        <sz val="12"/>
        <rFont val="Times New Roman"/>
        <family val="1"/>
      </rPr>
      <t xml:space="preserve"> in opened manner.</t>
    </r>
  </si>
  <si>
    <r>
      <t xml:space="preserve">Supplying &amp; drawing of following 1100 V grade, </t>
    </r>
    <r>
      <rPr>
        <b/>
        <sz val="12"/>
        <rFont val="Times New Roman"/>
        <family val="1"/>
      </rPr>
      <t xml:space="preserve"> PVC, FRLF Copper conductor wire </t>
    </r>
    <r>
      <rPr>
        <sz val="12"/>
        <rFont val="Times New Roman"/>
        <family val="1"/>
      </rPr>
      <t>with required size PVC  conduit with earth wire as directed.</t>
    </r>
  </si>
  <si>
    <r>
      <t xml:space="preserve">Supplying &amp; erecting </t>
    </r>
    <r>
      <rPr>
        <b/>
        <sz val="12"/>
        <rFont val="Times New Roman"/>
        <family val="1"/>
      </rPr>
      <t>PVC armoured cable</t>
    </r>
    <r>
      <rPr>
        <sz val="12"/>
        <rFont val="Times New Roman"/>
        <family val="1"/>
      </rPr>
      <t xml:space="preserve"> 1100 V. grade with ISI mark multi stranded Aluminium / Copper Cable with 6mm thick  suitable wide M.S. spacers &amp; G.I. Saddles screwed with continues 8 SWG G.I. Earth wire complete laid in ground in provided trench/ pipe / cable tray in an approved manner or on wall whatsoever.</t>
    </r>
  </si>
  <si>
    <r>
      <t xml:space="preserve">Providing </t>
    </r>
    <r>
      <rPr>
        <b/>
        <sz val="12"/>
        <rFont val="Times New Roman"/>
        <family val="1"/>
      </rPr>
      <t>end-termination</t>
    </r>
    <r>
      <rPr>
        <sz val="12"/>
        <rFont val="Times New Roman"/>
        <family val="1"/>
      </rPr>
      <t xml:space="preserve"> for above cables with Siemens type cable gland &amp; lugs with crimping method etc. as per cable size</t>
    </r>
  </si>
  <si>
    <r>
      <t xml:space="preserve">Providing &amp; fixing following </t>
    </r>
    <r>
      <rPr>
        <b/>
        <sz val="12"/>
        <rFont val="Times New Roman"/>
        <family val="1"/>
      </rPr>
      <t>piano type switch accessories</t>
    </r>
    <r>
      <rPr>
        <sz val="12"/>
        <rFont val="Times New Roman"/>
        <family val="1"/>
      </rPr>
      <t xml:space="preserve"> on a wooden. box </t>
    </r>
    <r>
      <rPr>
        <b/>
        <sz val="12"/>
        <rFont val="Times New Roman"/>
        <family val="1"/>
      </rPr>
      <t>in Lift Well</t>
    </r>
    <r>
      <rPr>
        <sz val="12"/>
        <rFont val="Times New Roman"/>
        <family val="1"/>
      </rPr>
      <t xml:space="preserve"> Including the cost of interconnection with provided 2 x 2.5 sq.mm. copper armoured cable in well &amp; end termination of cable etc. complete.</t>
    </r>
  </si>
  <si>
    <r>
      <t xml:space="preserve">a) Providing &amp; fixing  </t>
    </r>
    <r>
      <rPr>
        <b/>
        <sz val="12"/>
        <rFont val="Times New Roman"/>
        <family val="1"/>
      </rPr>
      <t>Bell / buzzer.</t>
    </r>
  </si>
  <si>
    <r>
      <t xml:space="preserve">Providing and Installing Hik Vision </t>
    </r>
    <r>
      <rPr>
        <b/>
        <sz val="12"/>
        <rFont val="Times New Roman"/>
        <family val="1"/>
      </rPr>
      <t>Indoor type</t>
    </r>
    <r>
      <rPr>
        <sz val="12"/>
        <rFont val="Times New Roman"/>
        <family val="1"/>
      </rPr>
      <t xml:space="preserve"> camera-</t>
    </r>
    <r>
      <rPr>
        <b/>
        <sz val="12"/>
        <rFont val="Times New Roman"/>
        <family val="1"/>
      </rPr>
      <t>3.6mm</t>
    </r>
    <r>
      <rPr>
        <sz val="12"/>
        <rFont val="Times New Roman"/>
        <family val="1"/>
      </rPr>
      <t xml:space="preserve"> HD dome type (1Megapixel) (IP base)</t>
    </r>
  </si>
  <si>
    <r>
      <t xml:space="preserve">Providing and installing 2TB,720P </t>
    </r>
    <r>
      <rPr>
        <b/>
        <sz val="12"/>
        <rFont val="Times New Roman"/>
        <family val="1"/>
      </rPr>
      <t>24 port HD NVR</t>
    </r>
  </si>
  <si>
    <r>
      <t xml:space="preserve">Providing and installing </t>
    </r>
    <r>
      <rPr>
        <b/>
        <sz val="12"/>
        <rFont val="Times New Roman"/>
        <family val="1"/>
      </rPr>
      <t>2TB</t>
    </r>
    <r>
      <rPr>
        <sz val="12"/>
        <rFont val="Times New Roman"/>
        <family val="1"/>
      </rPr>
      <t xml:space="preserve"> WD Purple </t>
    </r>
    <r>
      <rPr>
        <b/>
        <sz val="12"/>
        <rFont val="Times New Roman"/>
        <family val="1"/>
      </rPr>
      <t>Hard disk</t>
    </r>
    <r>
      <rPr>
        <sz val="12"/>
        <rFont val="Times New Roman"/>
        <family val="1"/>
      </rPr>
      <t xml:space="preserve">  for Recording and </t>
    </r>
    <r>
      <rPr>
        <b/>
        <sz val="12"/>
        <rFont val="Times New Roman"/>
        <family val="1"/>
      </rPr>
      <t>backup</t>
    </r>
    <r>
      <rPr>
        <sz val="12"/>
        <rFont val="Times New Roman"/>
        <family val="1"/>
      </rPr>
      <t xml:space="preserve"> upto </t>
    </r>
    <r>
      <rPr>
        <b/>
        <sz val="12"/>
        <rFont val="Times New Roman"/>
        <family val="1"/>
      </rPr>
      <t>72hrs</t>
    </r>
    <r>
      <rPr>
        <sz val="12"/>
        <rFont val="Times New Roman"/>
        <family val="1"/>
      </rPr>
      <t xml:space="preserve">. </t>
    </r>
  </si>
  <si>
    <r>
      <t xml:space="preserve">Providing and installing </t>
    </r>
    <r>
      <rPr>
        <b/>
        <sz val="12"/>
        <rFont val="Times New Roman"/>
        <family val="1"/>
      </rPr>
      <t>Monitor</t>
    </r>
    <r>
      <rPr>
        <sz val="12"/>
        <rFont val="Times New Roman"/>
        <family val="1"/>
      </rPr>
      <t xml:space="preserve"> with </t>
    </r>
    <r>
      <rPr>
        <b/>
        <sz val="12"/>
        <rFont val="Times New Roman"/>
        <family val="1"/>
      </rPr>
      <t>HDMI port</t>
    </r>
    <r>
      <rPr>
        <sz val="12"/>
        <rFont val="Times New Roman"/>
        <family val="1"/>
      </rPr>
      <t xml:space="preserve"> </t>
    </r>
  </si>
  <si>
    <r>
      <t xml:space="preserve">Providing </t>
    </r>
    <r>
      <rPr>
        <b/>
        <sz val="12"/>
        <rFont val="Times New Roman"/>
        <family val="1"/>
      </rPr>
      <t>10A Power Supply</t>
    </r>
  </si>
  <si>
    <r>
      <t xml:space="preserve">Supplying and erecting </t>
    </r>
    <r>
      <rPr>
        <b/>
        <sz val="12"/>
        <rFont val="Times New Roman"/>
        <family val="1"/>
      </rPr>
      <t>1+3 Coaxial cable</t>
    </r>
    <r>
      <rPr>
        <sz val="12"/>
        <rFont val="Times New Roman"/>
        <family val="1"/>
      </rPr>
      <t xml:space="preserve"> for interconnecting all cameras along with conduit.</t>
    </r>
  </si>
  <si>
    <r>
      <t>Supplying &amp; erecting</t>
    </r>
    <r>
      <rPr>
        <b/>
        <sz val="12"/>
        <rFont val="Times New Roman"/>
        <family val="1"/>
      </rPr>
      <t xml:space="preserve"> XLPE Armoured cable 2 core 1.5 sq.mm Copper</t>
    </r>
    <r>
      <rPr>
        <sz val="12"/>
        <rFont val="Times New Roman"/>
        <family val="1"/>
      </rPr>
      <t xml:space="preserve"> complete erected on wall /ceiling.(For Smoke Detector)</t>
    </r>
  </si>
  <si>
    <r>
      <t xml:space="preserve">Supplying, erecting &amp; testing  </t>
    </r>
    <r>
      <rPr>
        <b/>
        <sz val="12"/>
        <rFont val="Times New Roman"/>
        <family val="1"/>
      </rPr>
      <t xml:space="preserve">Smoke detector </t>
    </r>
    <r>
      <rPr>
        <sz val="12"/>
        <rFont val="Times New Roman"/>
        <family val="1"/>
      </rPr>
      <t>complete.</t>
    </r>
  </si>
  <si>
    <r>
      <rPr>
        <b/>
        <sz val="12"/>
        <rFont val="Times New Roman"/>
        <family val="1"/>
      </rPr>
      <t>Ashlok / Safe Electrode  type earthing</t>
    </r>
    <r>
      <rPr>
        <sz val="12"/>
        <rFont val="Times New Roman"/>
        <family val="1"/>
      </rPr>
      <t xml:space="preserve"> specially made like pipe in pipe technology electrode filled with conductive &amp; anti corrosive crystalline compound, galvanized 100 micron to 250 micron Dia. 80mm, Length </t>
    </r>
    <r>
      <rPr>
        <b/>
        <sz val="12"/>
        <rFont val="Times New Roman"/>
        <family val="1"/>
      </rPr>
      <t>3 Meters</t>
    </r>
    <r>
      <rPr>
        <sz val="12"/>
        <rFont val="Times New Roman"/>
        <family val="1"/>
      </rPr>
      <t xml:space="preserve"> with 2 Bags of conductive, anti corrosive, hygeoscopic, non soluble Back Fill Compound (BFC) 25 kg. each, with a test link &amp; suitable size chamber with plastering etc. complete.(Main Panel- 2 nos, UPS-1No, Generator-4Nos, Lighing Arrestor-2Nos, Lift-2Nos)</t>
    </r>
  </si>
  <si>
    <r>
      <t xml:space="preserve"> Providing and Fixing </t>
    </r>
    <r>
      <rPr>
        <b/>
        <sz val="12"/>
        <rFont val="Times New Roman"/>
        <family val="1"/>
      </rPr>
      <t>8 SWG copper Wire/25x3mm Copper Patti</t>
    </r>
    <r>
      <rPr>
        <sz val="12"/>
        <rFont val="Times New Roman"/>
        <family val="1"/>
      </rPr>
      <t xml:space="preserve"> on parapet or surface of wall as required for Horizontal as well as vertical runs. (For earthing, LA)</t>
    </r>
  </si>
  <si>
    <r>
      <t xml:space="preserve">Supplying &amp; laying HT  XLPE armoured cable for </t>
    </r>
    <r>
      <rPr>
        <b/>
        <sz val="12"/>
        <rFont val="Times New Roman"/>
        <family val="1"/>
      </rPr>
      <t xml:space="preserve">11 KV with ISI mark 3 core 95 sq.mm stranded </t>
    </r>
    <r>
      <rPr>
        <sz val="12"/>
        <rFont val="Times New Roman"/>
        <family val="1"/>
      </rPr>
      <t>aluminum wire erected on pole with 25 x 3 MS clamp / provided trench / laid in a provided pipe in an approved manner.</t>
    </r>
  </si>
  <si>
    <r>
      <t xml:space="preserve">Providing &amp; erecting heat shrinkable </t>
    </r>
    <r>
      <rPr>
        <b/>
        <sz val="12"/>
        <rFont val="Times New Roman"/>
        <family val="1"/>
      </rPr>
      <t xml:space="preserve">outdoor termination kit </t>
    </r>
    <r>
      <rPr>
        <sz val="12"/>
        <rFont val="Times New Roman"/>
        <family val="1"/>
      </rPr>
      <t xml:space="preserve">for 11 KV (E) XLPE HT cable   </t>
    </r>
    <r>
      <rPr>
        <b/>
        <sz val="12"/>
        <rFont val="Times New Roman"/>
        <family val="1"/>
      </rPr>
      <t xml:space="preserve">3 X 95 sq.mm </t>
    </r>
    <r>
      <rPr>
        <sz val="12"/>
        <rFont val="Times New Roman"/>
        <family val="1"/>
      </rPr>
      <t xml:space="preserve"> with necessary material </t>
    </r>
  </si>
  <si>
    <r>
      <t xml:space="preserve">Providing &amp; erecting heat shrinkable </t>
    </r>
    <r>
      <rPr>
        <b/>
        <sz val="12"/>
        <rFont val="Times New Roman"/>
        <family val="1"/>
      </rPr>
      <t xml:space="preserve">indoor termination kit </t>
    </r>
    <r>
      <rPr>
        <sz val="12"/>
        <rFont val="Times New Roman"/>
        <family val="1"/>
      </rPr>
      <t xml:space="preserve">for 11 KV (E) XLPE HT cable   </t>
    </r>
    <r>
      <rPr>
        <b/>
        <sz val="12"/>
        <rFont val="Times New Roman"/>
        <family val="1"/>
      </rPr>
      <t xml:space="preserve">3 X 95 sq.mm </t>
    </r>
    <r>
      <rPr>
        <sz val="12"/>
        <rFont val="Times New Roman"/>
        <family val="1"/>
      </rPr>
      <t xml:space="preserve"> with necessary material </t>
    </r>
  </si>
  <si>
    <r>
      <t xml:space="preserve">Supplying &amp; installing </t>
    </r>
    <r>
      <rPr>
        <b/>
        <sz val="12"/>
        <rFont val="Times New Roman"/>
        <family val="1"/>
      </rPr>
      <t xml:space="preserve">100 KVA Generator Set </t>
    </r>
    <r>
      <rPr>
        <sz val="12"/>
        <rFont val="Times New Roman"/>
        <family val="1"/>
      </rPr>
      <t>for the entire load to cater whenever KSEB fails with AMF panel etc complete.</t>
    </r>
  </si>
  <si>
    <r>
      <t xml:space="preserve">Supplying, installing, testing and commissioning of </t>
    </r>
    <r>
      <rPr>
        <b/>
        <sz val="12"/>
        <rFont val="Times New Roman"/>
        <family val="1"/>
      </rPr>
      <t>2 Zones
Microprocessor based conventional fire alarm control panel (FACP)</t>
    </r>
    <r>
      <rPr>
        <sz val="12"/>
        <rFont val="Times New Roman"/>
        <family val="1"/>
      </rPr>
      <t xml:space="preserve"> with standard accessories complete</t>
    </r>
  </si>
  <si>
    <r>
      <t xml:space="preserve">Supplying, erecting, testing and commissioning </t>
    </r>
    <r>
      <rPr>
        <b/>
        <sz val="12"/>
        <rFont val="Times New Roman"/>
        <family val="1"/>
      </rPr>
      <t>microphone</t>
    </r>
    <r>
      <rPr>
        <sz val="12"/>
        <rFont val="Times New Roman"/>
        <family val="1"/>
      </rPr>
      <t xml:space="preserve">
</t>
    </r>
  </si>
  <si>
    <r>
      <t xml:space="preserve">Supplying, erecting, testing and commissioning </t>
    </r>
    <r>
      <rPr>
        <b/>
        <sz val="12"/>
        <rFont val="Times New Roman"/>
        <family val="1"/>
      </rPr>
      <t xml:space="preserve">stand for microphone </t>
    </r>
    <r>
      <rPr>
        <sz val="12"/>
        <rFont val="Times New Roman"/>
        <family val="1"/>
      </rPr>
      <t>complete.</t>
    </r>
  </si>
  <si>
    <r>
      <t xml:space="preserve">Supplying, erecting, testing and commissioning </t>
    </r>
    <r>
      <rPr>
        <b/>
        <sz val="12"/>
        <rFont val="Times New Roman"/>
        <family val="1"/>
      </rPr>
      <t>amplifier 
120 W for public address system</t>
    </r>
    <r>
      <rPr>
        <sz val="12"/>
        <rFont val="Times New Roman"/>
        <family val="1"/>
      </rPr>
      <t xml:space="preserve"> suitable to operate on 230 Volts A.C. / 12 Volts D.C. supply complete (Ground Floor reception-1no., Training Hall-1no.)
</t>
    </r>
  </si>
  <si>
    <r>
      <rPr>
        <b/>
        <sz val="12"/>
        <rFont val="Times New Roman"/>
        <family val="1"/>
      </rPr>
      <t>450</t>
    </r>
    <r>
      <rPr>
        <sz val="12"/>
        <rFont val="Times New Roman"/>
        <family val="1"/>
      </rPr>
      <t xml:space="preserve">mm x </t>
    </r>
    <r>
      <rPr>
        <b/>
        <sz val="12"/>
        <rFont val="Times New Roman"/>
        <family val="1"/>
      </rPr>
      <t>50</t>
    </r>
    <r>
      <rPr>
        <sz val="12"/>
        <rFont val="Times New Roman"/>
        <family val="1"/>
      </rPr>
      <t>mm Cable Tray</t>
    </r>
  </si>
  <si>
    <r>
      <t>Supply, Installation Testing &amp; Commissioning of</t>
    </r>
    <r>
      <rPr>
        <b/>
        <sz val="12"/>
        <rFont val="Times New Roman"/>
        <family val="1"/>
      </rPr>
      <t xml:space="preserve"> 5 KVA UPS, with 120Ahr Batteries</t>
    </r>
    <r>
      <rPr>
        <sz val="12"/>
        <rFont val="Times New Roman"/>
        <family val="1"/>
      </rPr>
      <t xml:space="preserve"> with stand &amp; connecting Cables. </t>
    </r>
  </si>
  <si>
    <r>
      <t xml:space="preserve">PART : </t>
    </r>
    <r>
      <rPr>
        <sz val="11"/>
        <rFont val="Times New Roman"/>
        <family val="1"/>
      </rPr>
      <t>Low side Works</t>
    </r>
  </si>
  <si>
    <r>
      <rPr>
        <sz val="11"/>
        <color theme="1"/>
        <rFont val="Times New Roman"/>
        <family val="1"/>
      </rPr>
      <t xml:space="preserve">Fabricating &amp; Fixing of  </t>
    </r>
    <r>
      <rPr>
        <b/>
        <sz val="11"/>
        <color theme="1"/>
        <rFont val="Times New Roman"/>
        <family val="1"/>
      </rPr>
      <t>Waterproof</t>
    </r>
    <r>
      <rPr>
        <sz val="11"/>
        <color theme="1"/>
        <rFont val="Times New Roman"/>
        <family val="1"/>
      </rPr>
      <t xml:space="preserve"> </t>
    </r>
    <r>
      <rPr>
        <b/>
        <sz val="11"/>
        <color theme="1"/>
        <rFont val="Times New Roman"/>
        <family val="1"/>
      </rPr>
      <t>Flush Door</t>
    </r>
    <r>
      <rPr>
        <sz val="11"/>
        <color theme="1"/>
        <rFont val="Times New Roman"/>
        <family val="1"/>
      </rPr>
      <t xml:space="preserve"> 30mm thick to shape and size as per the drawings. The Door is mounted on the Fabricated Vascal frame of given size using 3 1/2" X 2 1/2" seasoned sal wood for the vascal frame work, 12mm X 32mm step cutting  for shutter  to be provided to fix the fabricated shutter, the fabricated vascal to be fitted to the partition / wall as required  The shutters shall then be finished on both sides with approved shade of 1.00mm thick laminate with grooves to pattern with 1/2" Teak wood lipping on all four side of the shutter edge. This also includes providing and fixing in position necessary Stainless Steel brush finished hardware like Tower bolt, 5" hinges - 4 Nos,edge protector ,SS Handles , Cylindrical locks, Door Closer,Door Stopper, Back Nylon Bush etc. The required Glass view panel to be cut and fitted with </t>
    </r>
    <r>
      <rPr>
        <b/>
        <sz val="11"/>
        <color theme="1"/>
        <rFont val="Times New Roman"/>
        <family val="1"/>
      </rPr>
      <t>6mm Toughned Clear Glas</t>
    </r>
    <r>
      <rPr>
        <sz val="11"/>
        <color theme="1"/>
        <rFont val="Times New Roman"/>
        <family val="1"/>
      </rPr>
      <t xml:space="preserve">s with required Teak Wood Beeding. </t>
    </r>
  </si>
  <si>
    <r>
      <t xml:space="preserve">3 Seater X 04 Sofa with full arm rest :                                                                                                                                                                                                                                                                                     </t>
    </r>
    <r>
      <rPr>
        <sz val="11"/>
        <color theme="1"/>
        <rFont val="Times New Roman"/>
        <family val="1"/>
      </rPr>
      <t>Providing &amp; Supply of Reception Sofa made out of silver wood and commercial ply for the base structure, spiral spring, fabric tape for seat and back mounted with 4" and 3" moulded foam to the shape of 40 density, upholstred with feather touch rexin / fabric as the approval. The sofa mounted on 3" X 3" Teak wood legs with polish and fitted with nylon bushes.                                                                                                                                                                                                                                                                                                                                                                                     ( The Basic rate of fabric / feather touch rexin - Rs. 500 / mtr )</t>
    </r>
  </si>
  <si>
    <r>
      <rPr>
        <b/>
        <sz val="11"/>
        <color theme="1"/>
        <rFont val="Times New Roman"/>
        <family val="1"/>
      </rPr>
      <t>Side Table &amp; Center Table</t>
    </r>
    <r>
      <rPr>
        <sz val="11"/>
        <color theme="1"/>
        <rFont val="Times New Roman"/>
        <family val="1"/>
      </rPr>
      <t xml:space="preserve"> : Providing &amp; supplying Sise &amp; Center Table of the given size using 30mm  MR Ply with 1.00mm laminate for all the surfaces and edge lipping. Mounted with SS Legs, 12mm Toughned Tinted glass top with vacum bush etc complete.                                                                                                                                                                                                                                                       Size :  1'6" X 1'6" X 1'6" </t>
    </r>
  </si>
  <si>
    <r>
      <rPr>
        <b/>
        <sz val="11"/>
        <rFont val="Times New Roman"/>
        <family val="1"/>
      </rPr>
      <t>INTERIOR PAINTING</t>
    </r>
    <r>
      <rPr>
        <sz val="11"/>
        <rFont val="Times New Roman"/>
        <family val="1"/>
      </rPr>
      <t xml:space="preserve">                                                    Providing &amp; applying two or finish coat of Royale Luster paint on wall with fine putty finish which includes two or three coats of primer also etc. finishing cleaning site etc. complete</t>
    </r>
  </si>
  <si>
    <r>
      <rPr>
        <b/>
        <sz val="11"/>
        <rFont val="Times New Roman"/>
        <family val="1"/>
      </rPr>
      <t>MELAMINE POLISHING</t>
    </r>
    <r>
      <rPr>
        <sz val="11"/>
        <rFont val="Times New Roman"/>
        <family val="1"/>
      </rPr>
      <t xml:space="preserve">                                                        Providing &amp; applying two of Melamine (Catalysed Clear Laquer) with desired shade by sanding ,Staining as per standrd surface preparation and Finishing cleaning site etc. complete</t>
    </r>
  </si>
  <si>
    <r>
      <t xml:space="preserve">PINUP BOARD:-                                                                                                                                                                                                                                                                                                                                           </t>
    </r>
    <r>
      <rPr>
        <sz val="11"/>
        <color theme="1"/>
        <rFont val="Times New Roman"/>
        <family val="1"/>
      </rPr>
      <t xml:space="preserve">Providing &amp; Fixing of soft Pinup Board with fabric cover without air bubbles, alround frame with powder coated aluminium profile, back support with ply / GI sheet. The board mounted with wall fixing bracket. </t>
    </r>
  </si>
  <si>
    <r>
      <t xml:space="preserve">ENTRANCE DOOR MATT :-                                                                                                                                                                                                                                                                                                                                         </t>
    </r>
    <r>
      <rPr>
        <sz val="11"/>
        <color theme="1"/>
        <rFont val="Times New Roman"/>
        <family val="1"/>
      </rPr>
      <t>Providing, Supply &amp; Laying of Vinyl Foot Mat at the door entrance .</t>
    </r>
  </si>
  <si>
    <r>
      <rPr>
        <b/>
        <sz val="11"/>
        <color theme="1"/>
        <rFont val="Times New Roman"/>
        <family val="1"/>
      </rPr>
      <t xml:space="preserve">12mm Toughned Glass Fixed  Partition: </t>
    </r>
    <r>
      <rPr>
        <sz val="11"/>
        <color theme="1"/>
        <rFont val="Times New Roman"/>
        <family val="1"/>
      </rPr>
      <t xml:space="preserve">                                                                                                                                                                                                                                                                                                          Providing , Fabricating &amp; Fixing 12mm Toughned Glass Fixed Panel as per the Layout Plan &amp; Design using Dorma/ Ozone Patche fittings with required cutouts in the glass, hardwares, etc. all the end joinary touching ceiling, floor and side wall / panelling are to be filled with clear sealant to a neat thickness line. The finishing &amp; workmanship to be a high profile completion.                                                   </t>
    </r>
    <r>
      <rPr>
        <b/>
        <sz val="11"/>
        <color theme="1"/>
        <rFont val="Arial"/>
        <family val="2"/>
      </rPr>
      <t/>
    </r>
  </si>
  <si>
    <r>
      <t xml:space="preserve">Providing &amp; fixing President Working Table made in 19mm BWP ply with laminate,Veneer finish &amp; Glass Top having drawers &amp; cupboards with all necessary fitting and fixtures etc. complete as per drawing.                                                                     </t>
    </r>
    <r>
      <rPr>
        <b/>
        <sz val="11"/>
        <color theme="1"/>
        <rFont val="Times New Roman"/>
        <family val="1"/>
      </rPr>
      <t>Size :- 4'0"X2'0"X2'6"</t>
    </r>
  </si>
  <si>
    <r>
      <t xml:space="preserve">FROST FILM :-                                                                                                                                                                                                                                                                                                                                                              </t>
    </r>
    <r>
      <rPr>
        <sz val="11"/>
        <color theme="1"/>
        <rFont val="Times New Roman"/>
        <family val="1"/>
      </rPr>
      <t xml:space="preserve">Providing &amp; Fixing of Glass Frost Film either pre printed or computer cut film as required on the entrance, cabin, Partiton Glasses &amp; Door View Glass without any air bubbles. </t>
    </r>
  </si>
  <si>
    <r>
      <rPr>
        <sz val="11"/>
        <color theme="1"/>
        <rFont val="Times New Roman"/>
        <family val="1"/>
      </rPr>
      <t xml:space="preserve">Providing and Irrecting File Compactor(3 Bay mobile storage system),Single Faced Fixed unit - 1No, Double Faced Mobile unit - 4Nos, Single Faced Mobile unit - 1No, Rail Track etc complete. The compactor shall be moved by mechanical means using chain drive &amp; Hand Wheel to ensure smooth movement. The entire mechanical gear and sprockets shall be incorporated with in the front panel provide in the front of the unit with in an area of 1000mm X 20mm X 50mm, the box type cover made of 20SWG CRCA prime quality steel. The base frame will be fabricated in channel type from 3mm Thk MS sheet a guide rail will be of 25mm round MS bright bar. shelves will be of 1mm CRCA quality steel having 8 folded. The system will be provided with centralised locking arrangements. All the items will be duely powder coated of approved colour.                                                                                                                                                   </t>
    </r>
    <r>
      <rPr>
        <b/>
        <sz val="11"/>
        <color theme="1"/>
        <rFont val="Times New Roman"/>
        <family val="1"/>
      </rPr>
      <t>Room</t>
    </r>
    <r>
      <rPr>
        <sz val="11"/>
        <color theme="1"/>
        <rFont val="Times New Roman"/>
        <family val="1"/>
      </rPr>
      <t xml:space="preserve"> </t>
    </r>
    <r>
      <rPr>
        <b/>
        <sz val="11"/>
        <color theme="1"/>
        <rFont val="Times New Roman"/>
        <family val="1"/>
      </rPr>
      <t>Size : 11'0" X 20'0" X 9'0"</t>
    </r>
  </si>
  <si>
    <r>
      <t xml:space="preserve">WINDOW ROLLER BLINDS : </t>
    </r>
    <r>
      <rPr>
        <sz val="11"/>
        <color theme="1"/>
        <rFont val="Times New Roman"/>
        <family val="1"/>
      </rPr>
      <t xml:space="preserve">                                                                                                                                                                                                                                                                                                                                    Providing, Supply &amp; Fixing of Roller Blinds with raise &amp; fall mechanism using approved shade &amp; Design of roller blinds fabric of semi translucent.   </t>
    </r>
  </si>
  <si>
    <r>
      <t xml:space="preserve">BATH MATT :-                                                                                                                                                                                                                                                                                                                                    </t>
    </r>
    <r>
      <rPr>
        <sz val="11"/>
        <color theme="1"/>
        <rFont val="Times New Roman"/>
        <family val="1"/>
      </rPr>
      <t>Providing, Supply &amp; Laying of cotton foot matt for the Toilet Doors.</t>
    </r>
  </si>
  <si>
    <r>
      <rPr>
        <sz val="11"/>
        <color theme="1"/>
        <rFont val="Times New Roman"/>
        <family val="1"/>
      </rPr>
      <t xml:space="preserve">Fabricating &amp; Fixing of Plywood Partition using 2" X 1" Sal wood/MR Plywood frame work with 2'0" X 2'0" C/C fixed to wall end to end to plumb line using anchor screws, expansion PVC Plug.                                                   </t>
    </r>
    <r>
      <rPr>
        <b/>
        <sz val="11"/>
        <color theme="1"/>
        <rFont val="Times New Roman"/>
        <family val="1"/>
      </rPr>
      <t>Laminated Panelling</t>
    </r>
    <r>
      <rPr>
        <sz val="11"/>
        <color theme="1"/>
        <rFont val="Times New Roman"/>
        <family val="1"/>
      </rPr>
      <t xml:space="preserve"> above the framework from FFL using 12mm MR Ply from flooring to False ceiling height, cladded with 1.00mm laminate of the approved shade &amp; design using Fevicol SH Adhesive and Hardwares as required.etc complete as per design                                                                           </t>
    </r>
  </si>
  <si>
    <r>
      <rPr>
        <sz val="11"/>
        <color theme="1"/>
        <rFont val="Times New Roman"/>
        <family val="1"/>
      </rPr>
      <t xml:space="preserve">Providing and Irrecting MS Slotted Angle Racks made of 40mmx2mm thk slotted angles and shelves will be of 1mm CRCA quality steel having 8 folded.  All the items will be duely powder coated of approved colour with all necessory accessories etc complete                                                                                                                                                  </t>
    </r>
    <r>
      <rPr>
        <b/>
        <sz val="11"/>
        <color theme="1"/>
        <rFont val="Times New Roman"/>
        <family val="1"/>
      </rPr>
      <t>Size : 4'0" X 1'6" X 8'0"x 12 Nos</t>
    </r>
  </si>
  <si>
    <r>
      <rPr>
        <b/>
        <sz val="11"/>
        <rFont val="Times New Roman"/>
        <family val="1"/>
      </rPr>
      <t xml:space="preserve">INTERIOR PAINTING </t>
    </r>
    <r>
      <rPr>
        <sz val="11"/>
        <rFont val="Times New Roman"/>
        <family val="1"/>
      </rPr>
      <t xml:space="preserve">                                                   Providing &amp; applying two or finish coat of Royale Luster paint on wall with fine putty finish which includes two or three coats of primer also etc. finishing cleaning site etc. complete</t>
    </r>
  </si>
  <si>
    <r>
      <t xml:space="preserve">WRITING BOARD :-                </t>
    </r>
    <r>
      <rPr>
        <sz val="11"/>
        <color theme="1"/>
        <rFont val="Times New Roman"/>
        <family val="1"/>
      </rPr>
      <t xml:space="preserve">                                                                                                                                                                                                                                                                                                                                        Providing, Supply &amp; Fixing of ceramic steel writing board mountd with ply backing, alround framing with Powder coated aluminium profile. The back mounted with GI Sheet. The board mounted with wall fixing bracket. </t>
    </r>
  </si>
  <si>
    <r>
      <t xml:space="preserve">WINDOW ROLLER BLINDS : </t>
    </r>
    <r>
      <rPr>
        <sz val="11"/>
        <color theme="1"/>
        <rFont val="Times New Roman"/>
        <family val="1"/>
      </rPr>
      <t xml:space="preserve">                                                                                                                                                                                                                                                                                                                                    Providing, Supply &amp; Fixing of Roller Blinds with raise &amp; fall mechanism using approved shade &amp; Design of roller blinds fabric of BLACKOUT.   </t>
    </r>
  </si>
  <si>
    <r>
      <t xml:space="preserve">Wooden Flooring :    </t>
    </r>
    <r>
      <rPr>
        <sz val="11"/>
        <color theme="1"/>
        <rFont val="Times New Roman"/>
        <family val="1"/>
      </rPr>
      <t xml:space="preserve">                                                                                                                                                                                                                                                                                                                                                                                                              Providing &amp; Laying 12mm Laminated wooden flooring with Tongue &amp; Groove joint of the approved shade &amp; design, wall to wall with expansion gap alround fitted with skerting profile as required. The flooring includes PU underlay end to end. ( The measurement includes the skerting area also. The basic rate Rs. 200 to 220 / sft )</t>
    </r>
  </si>
  <si>
    <r>
      <t xml:space="preserve">2+1 Seater Sofa with full arm rest :                                                                                                                                                                                                                                                                                     </t>
    </r>
    <r>
      <rPr>
        <sz val="11"/>
        <color theme="1"/>
        <rFont val="Times New Roman"/>
        <family val="1"/>
      </rPr>
      <t>Providing &amp; Supply of Reception Sofa made out of silver wood and commercial ply for the base structure, spiral spring, fabric tape for seat and back mounted with 4" and 3" moulded foam to the shape of 40 density, upholstred with feather touch rexin / fabric as the approval. The sofa mounted decorative metal legs fitted with nylon bushes.                                                                                                                                                                                                                                                                                                                                                                                     ( The Basic rate of fabric / feather touch rexin - Rs. 500 / mtr )</t>
    </r>
  </si>
  <si>
    <r>
      <rPr>
        <b/>
        <sz val="11"/>
        <rFont val="Times New Roman"/>
        <family val="1"/>
      </rPr>
      <t>INTERIOR PAINTING</t>
    </r>
    <r>
      <rPr>
        <sz val="11"/>
        <rFont val="Times New Roman"/>
        <family val="1"/>
      </rPr>
      <t xml:space="preserve">                                                    Providing &amp; applying two or finish coat of luster paint on wall with fine putty finish which includes two or three coats of primer also etc. finishing cleaning site etc. complete</t>
    </r>
  </si>
  <si>
    <r>
      <t xml:space="preserve">BATH MATT :-                                                                                                                                                                                                                                                                                                                                    </t>
    </r>
    <r>
      <rPr>
        <sz val="11"/>
        <color theme="1"/>
        <rFont val="Times New Roman"/>
        <family val="1"/>
      </rPr>
      <t>Providing, Supply &amp; Laying of cotton foot matt for the Toilet Entrance Doors.</t>
    </r>
  </si>
  <si>
    <r>
      <t xml:space="preserve">Fab &amp; fix 7'0" HT storage as per the design using 18mm MR Ply,With necessary partitions supports and finish, 12mm &amp; 6mm ply, 1.00 laminate, auto hinged openable glass shutters with lock &amp; fittings all the inner surfaces with 0.8mm laminate, exposed edges with 2mm PVC Beeding. The cabinet includes 2 mid shelf mounted on SS Bracket </t>
    </r>
    <r>
      <rPr>
        <b/>
        <sz val="12"/>
        <color theme="1"/>
        <rFont val="Times New Roman"/>
        <family val="1"/>
      </rPr>
      <t>Publications / Book Rack</t>
    </r>
    <r>
      <rPr>
        <sz val="12"/>
        <color theme="1"/>
        <rFont val="Times New Roman"/>
        <family val="1"/>
      </rPr>
      <t xml:space="preserve"> - 12" Depth :                                                                                                                                                                                                                                                                                                                                                                                       Size :- 6'6"X1'0"X7'0",                                                                                                                                                                                             </t>
    </r>
  </si>
  <si>
    <r>
      <t xml:space="preserve">3 Seater Sofa with full arm rest :                                                                                                                                                                                                                                                                                     </t>
    </r>
    <r>
      <rPr>
        <sz val="11"/>
        <color theme="1"/>
        <rFont val="Times New Roman"/>
        <family val="1"/>
      </rPr>
      <t>Providing &amp; Supply of Reception Sofa made out of silver wood and commercial ply for the base structure, spiral spring, fabric tape for seat and back mounted with 4" and 3" moulded foam to the shape of 40 density, upholstred with feather touch rexin / fabric as the approval. The sofa mounted on 3" X 3" Teak wood legs with polish and fitted with nylon bushes.                                                                                                                                                                                                                                                                                                                                                                                     ( The Basic rate of fabric / feather touch rexin - Rs. 500 / mtr )</t>
    </r>
  </si>
  <si>
    <r>
      <t xml:space="preserve">ENTRANCE FOOT MATT :-                                                                                                                                                                                                                                                                                                                                         </t>
    </r>
    <r>
      <rPr>
        <sz val="11"/>
        <color theme="1"/>
        <rFont val="Times New Roman"/>
        <family val="1"/>
      </rPr>
      <t>Providing, Supply &amp; Laying of Vinyl Foot Matt at the glass door entrance .</t>
    </r>
  </si>
  <si>
    <r>
      <rPr>
        <sz val="11"/>
        <color theme="1"/>
        <rFont val="Times New Roman"/>
        <family val="1"/>
      </rPr>
      <t xml:space="preserve">Fabricating &amp; Fixing of Accoustic wall panelling using 3" X 1" Sal wood/MR Plywood frame work with 2'0" X 2'0" C/C fixed to wall end to end to plumb line using anchor screws, expansion PVC Plug etc. </t>
    </r>
    <r>
      <rPr>
        <b/>
        <sz val="11"/>
        <color theme="1"/>
        <rFont val="Times New Roman"/>
        <family val="1"/>
      </rPr>
      <t>50mm X 24KG / M</t>
    </r>
    <r>
      <rPr>
        <b/>
        <vertAlign val="superscript"/>
        <sz val="11"/>
        <color theme="1"/>
        <rFont val="Times New Roman"/>
        <family val="1"/>
      </rPr>
      <t xml:space="preserve">3 </t>
    </r>
    <r>
      <rPr>
        <sz val="11"/>
        <color theme="1"/>
        <rFont val="Times New Roman"/>
        <family val="1"/>
      </rPr>
      <t xml:space="preserve">Density Glass Wool/Rock wool cladded to the wooden frame work without any gap alround. Black cora cloth to be fixed covering the entire glass wool panelling area with required hardwares.                                                  Fabricating &amp; Fixing of </t>
    </r>
    <r>
      <rPr>
        <b/>
        <sz val="11"/>
        <color theme="1"/>
        <rFont val="Times New Roman"/>
        <family val="1"/>
      </rPr>
      <t>Laminated Panelling</t>
    </r>
    <r>
      <rPr>
        <sz val="11"/>
        <color theme="1"/>
        <rFont val="Times New Roman"/>
        <family val="1"/>
      </rPr>
      <t xml:space="preserve"> above the Accoustic Glass wool insulation upto 3'0" from FFL using 12mm MR Ply from flooring to 4'0" height, cladded with 1.00mm laminate of the approved shade &amp; design using Fevicol SH Adhesive and Hardwares as required.                     Fabricating &amp; Fixing of </t>
    </r>
    <r>
      <rPr>
        <b/>
        <sz val="11"/>
        <color theme="1"/>
        <rFont val="Times New Roman"/>
        <family val="1"/>
      </rPr>
      <t>Accoustic Board Panelling</t>
    </r>
    <r>
      <rPr>
        <sz val="11"/>
        <color theme="1"/>
        <rFont val="Times New Roman"/>
        <family val="1"/>
      </rPr>
      <t xml:space="preserve"> above the laminated panel upto false ceiling height on the glass wool insulated panel using 2'0" X 2'0"  or  4'0" X 2'0" Polyster Board of thickness 12mm with required hardwares to the drawing &amp; pattern.</t>
    </r>
  </si>
  <si>
    <r>
      <rPr>
        <b/>
        <sz val="11"/>
        <color theme="1"/>
        <rFont val="Times New Roman"/>
        <family val="1"/>
      </rPr>
      <t>Training Centre Chair</t>
    </r>
    <r>
      <rPr>
        <sz val="11"/>
        <color theme="1"/>
        <rFont val="Times New Roman"/>
        <family val="1"/>
      </rPr>
      <t xml:space="preserve"> </t>
    </r>
    <r>
      <rPr>
        <b/>
        <sz val="11"/>
        <color theme="1"/>
        <rFont val="Times New Roman"/>
        <family val="1"/>
      </rPr>
      <t xml:space="preserve">with writing Pad, File Shelf :          </t>
    </r>
    <r>
      <rPr>
        <sz val="11"/>
        <color theme="1"/>
        <rFont val="Times New Roman"/>
        <family val="1"/>
      </rPr>
      <t xml:space="preserve">                                                                                                                                                                                                                                                                                               </t>
    </r>
  </si>
  <si>
    <r>
      <rPr>
        <b/>
        <sz val="11"/>
        <rFont val="Times New Roman"/>
        <family val="1"/>
      </rPr>
      <t>INTERIOR PAINTING</t>
    </r>
    <r>
      <rPr>
        <sz val="11"/>
        <rFont val="Times New Roman"/>
        <family val="1"/>
      </rPr>
      <t xml:space="preserve">                                                    Providing &amp; applying two or finish coat of Royal luster paint on wall with fine putty finish which includes two or three coats of primer also etc. finishing cleaning site etc. complete</t>
    </r>
  </si>
  <si>
    <r>
      <rPr>
        <b/>
        <sz val="11"/>
        <rFont val="Times New Roman"/>
        <family val="1"/>
      </rPr>
      <t>GYPSUM WALL PUNNING</t>
    </r>
    <r>
      <rPr>
        <sz val="11"/>
        <rFont val="Times New Roman"/>
        <family val="1"/>
      </rPr>
      <t xml:space="preserve">                                                        Providing &amp; applying 12mm to 18mm thk gypsum lime punning over the exsting plastered wall to give a smooth finish as per standrd surface preparation and Finishing cleaning site etc. complete</t>
    </r>
  </si>
  <si>
    <r>
      <t xml:space="preserve">ENTRANCE FOOT MATT :-                                                                                                                                                                                                                                                                                                                                         </t>
    </r>
    <r>
      <rPr>
        <sz val="11"/>
        <color theme="1"/>
        <rFont val="Times New Roman"/>
        <family val="1"/>
      </rPr>
      <t>Providing, Supply &amp; Laying of Vinyl Foot Matt at the  entrance .</t>
    </r>
  </si>
  <si>
    <r>
      <rPr>
        <b/>
        <sz val="11"/>
        <color theme="1"/>
        <rFont val="Times New Roman"/>
        <family val="1"/>
      </rPr>
      <t>WINDOW ROLLER BLINDS :</t>
    </r>
    <r>
      <rPr>
        <sz val="11"/>
        <color theme="1"/>
        <rFont val="Times New Roman"/>
        <family val="1"/>
      </rPr>
      <t xml:space="preserve">                                                                                                                                                                                                                                                                                                                                     Providing, Supply &amp; Fixing of Roller Blinds with raise &amp; fall mechanism using approved shade &amp; Design of roller blinds fabric of semi translucent.   </t>
    </r>
  </si>
  <si>
    <r>
      <t xml:space="preserve">Provide special type aluminium anodized Indal sections of 62.5 mm x 38 mm x 2 mm @ 1.04 kg/m, to form grids. Size of the grids as per the detailed drawings/actual requirements at site. Aluminium composite panels shall be 3 mm thick and approved shade. All the glass should be 5 mm thick, saint gobain reflective Grey/Bronze/Green. The basic framework should be fixed to the masonry or concrete work with adequate and properly designed anchor fasteners – Fischer/Hilt make nuts and bolts etc. The framework has to be finished to line and level. Glass and Aluminium composite panel of approved shade placed horizontally on to the sub frame Indal </t>
    </r>
    <r>
      <rPr>
        <b/>
        <sz val="11"/>
        <color theme="1"/>
        <rFont val="Times New Roman"/>
        <family val="1"/>
      </rPr>
      <t>512</t>
    </r>
    <r>
      <rPr>
        <sz val="11"/>
        <color theme="1"/>
        <rFont val="Times New Roman"/>
        <family val="1"/>
      </rPr>
      <t xml:space="preserve"> or equivalent with spacer foam tape and applied with Architectural grade silicone construction sealant (UV resistant) of Dow corning 995/795 with requisite structural bite applied along the perimeter of each glass pane properly cured as per the sealant manufactures specifications or 3 MVHB TAPE as primary sealant Dow corning 789 as weather sealant. Cured glass panes/aluminium composite panel along with sub frame may be fixed on to the mainframe work with necessary thermal gaskets and adequate fasteners to line and level. Space for thermal expansions between glass modules shall be restricted to 12 mm and backer rod placed between glass panes and weather sealant Dow corning 789 shall be applied between the glass panes to make it absolutely water tight. The aluminium section shall be properly pre-treated and approved shade.Including scaffolding etc. complete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</si>
</sst>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3">
    <numFmt numFmtId="43" formatCode="_ * #,##0.00_ ;_ * \-#,##0.00_ ;_ * &quot;-&quot;??_ ;_ @_ "/>
    <numFmt numFmtId="164" formatCode="_(* #,##0.00_);_(* \(#,##0.00\);_(* &quot;-&quot;??_);_(@_)"/>
    <numFmt numFmtId="165" formatCode="0.000"/>
    <numFmt numFmtId="166" formatCode="&quot;$&quot;#,##0.00"/>
    <numFmt numFmtId="167" formatCode="_(* #,##0.00_);_(* \(#,##0.00\);_(* \-??_);_(@_)"/>
    <numFmt numFmtId="168" formatCode="_-* #,##0.00_-;\-* #,##0.00_-;_-* &quot;-&quot;??_-;_-@_-"/>
    <numFmt numFmtId="169" formatCode="&quot;\&quot;#,##0;[Red]&quot;\-&quot;#,##0"/>
    <numFmt numFmtId="170" formatCode="&quot;\&quot;#,##0.00;[Red]&quot;\-&quot;#,##0.00"/>
    <numFmt numFmtId="171" formatCode="#,##0.00;[Red]&quot;-&quot;#,##0.00"/>
    <numFmt numFmtId="172" formatCode="#,##0;[Red]&quot;-&quot;#,##0"/>
    <numFmt numFmtId="173" formatCode="&quot; &quot;#,##0.00&quot; &quot;;&quot; (&quot;#,##0.00&quot;)&quot;;&quot; -&quot;00&quot; &quot;;&quot; &quot;@&quot; &quot;"/>
    <numFmt numFmtId="174" formatCode="#,##0.00\ ;&quot; (&quot;#,##0.00\);&quot; -&quot;#\ ;@\ "/>
    <numFmt numFmtId="175" formatCode="#,##0.0000&quot; &quot;;&quot;(&quot;#,##0.0000&quot;)&quot;"/>
    <numFmt numFmtId="176" formatCode="&quot; &quot;General"/>
    <numFmt numFmtId="177" formatCode="yyyy"/>
    <numFmt numFmtId="178" formatCode="General_)"/>
    <numFmt numFmtId="179" formatCode="#,##0.0_);\(#,##0.0\)"/>
    <numFmt numFmtId="180" formatCode="#,##0.000_);\(#,##0.000\)"/>
    <numFmt numFmtId="181" formatCode="\(0.00%"/>
    <numFmt numFmtId="182" formatCode="&quot; &quot;#,##0&quot; &quot;;&quot; (&quot;#,##0&quot;)&quot;;&quot; - &quot;;&quot; &quot;@&quot; &quot;"/>
    <numFmt numFmtId="183" formatCode="[$INR-4009]&quot; &quot;#,##0.00&quot; &quot;;&quot;(&quot;[$INR-4009]&quot; &quot;#,##0.00&quot;)&quot;"/>
    <numFmt numFmtId="184" formatCode="&quot;$&quot;#,##0;&quot;($&quot;#,##0&quot;)&quot;"/>
    <numFmt numFmtId="185" formatCode="0.00;[Red]0.00"/>
    <numFmt numFmtId="186" formatCode="_-* #,##0.00_-;\-* #,##0.00_-;_-* \-??_-;_-@_-"/>
    <numFmt numFmtId="187" formatCode="#,##0.0000000&quot; &quot;;&quot;(&quot;#,##0.0000000&quot;)&quot;"/>
    <numFmt numFmtId="188" formatCode="&quot; &quot;#,##0.00&quot;    &quot;;&quot;-&quot;#,##0.00&quot;    &quot;;&quot; -&quot;00&quot;    &quot;;&quot; &quot;@&quot; &quot;"/>
    <numFmt numFmtId="189" formatCode="#,##0;&quot;(&quot;#,##0&quot;)&quot;"/>
    <numFmt numFmtId="190" formatCode="#,##0."/>
    <numFmt numFmtId="191" formatCode="00"/>
    <numFmt numFmtId="192" formatCode="\$#,##0.00;[Red]\-\$#,##0.00"/>
    <numFmt numFmtId="193" formatCode="&quot; $&quot;#,##0.00&quot; &quot;;&quot; $(&quot;#,##0.00&quot;)&quot;;&quot; $-&quot;00&quot; &quot;;&quot; &quot;@&quot; &quot;"/>
    <numFmt numFmtId="194" formatCode="0.00_)"/>
    <numFmt numFmtId="195" formatCode="\$#."/>
    <numFmt numFmtId="196" formatCode="&quot;$&quot;#,##0.00;&quot;($&quot;#,##0.00&quot;)&quot;"/>
    <numFmt numFmtId="197" formatCode="\U\S\$#,##0.00;\(\U\S\$#,##0.00\)"/>
    <numFmt numFmtId="198" formatCode="#,##0&quot; &quot;;[Red]&quot;(&quot;#,##0&quot;)&quot;;;@"/>
    <numFmt numFmtId="199" formatCode="&quot; &quot;#,##0.00&quot; &quot;[$€-401]&quot; &quot;;&quot;-&quot;#,##0.00&quot; &quot;[$€-401]&quot; &quot;;&quot; -&quot;00&quot; &quot;[$€-401]&quot; &quot;"/>
    <numFmt numFmtId="200" formatCode="&quot; &quot;#,##0.00&quot; &quot;;&quot; (&quot;#,##0.00&quot;)&quot;;&quot; -&quot;#&quot; &quot;;&quot; &quot;@&quot; &quot;"/>
    <numFmt numFmtId="201" formatCode="[$-4009]General"/>
    <numFmt numFmtId="202" formatCode="#"/>
    <numFmt numFmtId="203" formatCode="&quot; &quot;General;[Red]&quot;()&quot;General"/>
    <numFmt numFmtId="204" formatCode="#,##0.0"/>
    <numFmt numFmtId="205" formatCode="&quot;R &quot;#,##0.00;[Red]&quot;R -&quot;#,##0.00"/>
    <numFmt numFmtId="206" formatCode="&quot; &quot;#,##0&quot;   &quot;;&quot;-&quot;#,##0&quot;   &quot;;&quot; -   &quot;;&quot; &quot;@&quot; &quot;"/>
    <numFmt numFmtId="207" formatCode="&quot; &quot;#,##0.00&quot;   &quot;;&quot;-&quot;#,##0.00&quot;   &quot;;&quot; -&quot;00&quot;   &quot;;&quot; &quot;@&quot; &quot;"/>
    <numFmt numFmtId="208" formatCode="&quot; &quot;#,##0&quot;  $ &quot;;&quot; (&quot;#,##0&quot;) $ &quot;;&quot; -  $ &quot;;&quot; &quot;@&quot; &quot;"/>
    <numFmt numFmtId="209" formatCode="&quot; &quot;#,##0.00&quot;  $ &quot;;&quot; (&quot;#,##0.00&quot;) $ &quot;;&quot; -&quot;00&quot;  $ &quot;;&quot; &quot;@&quot; &quot;"/>
    <numFmt numFmtId="210" formatCode="#,##0;&quot;-&quot;#,##0"/>
    <numFmt numFmtId="211" formatCode="#,##0.000"/>
    <numFmt numFmtId="212" formatCode="&quot;£&quot;#,##0&quot; &quot;;&quot;(£&quot;#,##0&quot;)&quot;"/>
    <numFmt numFmtId="213" formatCode="[$Rs.-4009]#,##0.00;[Red]&quot;-&quot;[$Rs.-4009]#,##0.00"/>
    <numFmt numFmtId="214" formatCode="&quot; Rs.&quot;#,##0&quot; &quot;;&quot; Rs.(&quot;#,##0&quot;)&quot;;&quot; Rs.-&quot;00&quot; &quot;;&quot; &quot;@&quot; &quot;"/>
    <numFmt numFmtId="215" formatCode="\+0.00%\+"/>
    <numFmt numFmtId="216" formatCode="0.00%\)"/>
    <numFmt numFmtId="217" formatCode="&quot; &quot;#,##0&quot; &quot;;&quot;-&quot;#,##0&quot; &quot;;&quot; - &quot;;&quot; &quot;@&quot; &quot;"/>
    <numFmt numFmtId="218" formatCode="&quot; &quot;#,##0.00&quot; &quot;;&quot;-&quot;#,##0.00&quot; &quot;;&quot; -&quot;00&quot; &quot;;&quot; &quot;@&quot; &quot;"/>
    <numFmt numFmtId="219" formatCode="0.00&quot; &quot;"/>
    <numFmt numFmtId="220" formatCode="&quot; $&quot;#,##0&quot; &quot;;&quot;-$&quot;#,##0&quot; &quot;;&quot; $- &quot;;&quot; &quot;@&quot; &quot;"/>
    <numFmt numFmtId="221" formatCode="&quot; $&quot;#,##0.00&quot; &quot;;&quot;-$&quot;#,##0.00&quot; &quot;;&quot; $-&quot;00&quot; &quot;;&quot; &quot;@&quot; &quot;"/>
    <numFmt numFmtId="222" formatCode="_-* #,##0_-;\-* #,##0_-;_-* \-_-;_-@_-"/>
    <numFmt numFmtId="223" formatCode="0.0"/>
    <numFmt numFmtId="224" formatCode="_(* #,##0_);_(* \(#,##0\);_(* &quot;-&quot;??_);_(@_)"/>
    <numFmt numFmtId="225" formatCode="_ [$₹-4009]\ * #,##0.00_ ;_ [$₹-4009]\ * \-#,##0.00_ ;_ [$₹-4009]\ * &quot;-&quot;??_ ;_ @_ "/>
  </numFmts>
  <fonts count="170">
    <font>
      <sz val="11"/>
      <color theme="1"/>
      <name val="Calibri"/>
      <family val="2"/>
      <scheme val="minor"/>
    </font>
    <font>
      <sz val="11"/>
      <color theme="1"/>
      <name val="Arial"/>
      <family val="2"/>
    </font>
    <font>
      <b/>
      <sz val="11"/>
      <color theme="1"/>
      <name val="Arial"/>
      <family val="2"/>
    </font>
    <font>
      <b/>
      <sz val="12"/>
      <color theme="1"/>
      <name val="Arial"/>
      <family val="2"/>
    </font>
    <font>
      <b/>
      <sz val="14"/>
      <color theme="1"/>
      <name val="Arial"/>
      <family val="2"/>
    </font>
    <font>
      <sz val="10"/>
      <name val="Arial"/>
      <family val="2"/>
    </font>
    <font>
      <sz val="11"/>
      <color theme="1"/>
      <name val="Calibri"/>
      <family val="2"/>
      <scheme val="minor"/>
    </font>
    <font>
      <sz val="12"/>
      <color theme="1"/>
      <name val="Arial"/>
      <family val="2"/>
    </font>
    <font>
      <sz val="11"/>
      <name val="Arial"/>
      <family val="2"/>
    </font>
    <font>
      <b/>
      <sz val="12"/>
      <name val="Arial"/>
      <family val="2"/>
    </font>
    <font>
      <b/>
      <sz val="11"/>
      <name val="Arial"/>
      <family val="2"/>
    </font>
    <font>
      <sz val="10"/>
      <color rgb="FF000000"/>
      <name val="Times New Roman"/>
      <family val="1"/>
    </font>
    <font>
      <b/>
      <u/>
      <sz val="12"/>
      <color theme="1"/>
      <name val="Arial"/>
      <family val="2"/>
    </font>
    <font>
      <b/>
      <sz val="16"/>
      <color theme="1"/>
      <name val="Arial"/>
      <family val="2"/>
    </font>
    <font>
      <b/>
      <u/>
      <sz val="14"/>
      <color theme="1"/>
      <name val="Arial"/>
      <family val="2"/>
    </font>
    <font>
      <sz val="10"/>
      <name val="Helv"/>
    </font>
    <font>
      <b/>
      <sz val="18"/>
      <color theme="3"/>
      <name val="Cambria"/>
      <family val="2"/>
      <scheme val="major"/>
    </font>
    <font>
      <sz val="11"/>
      <color indexed="8"/>
      <name val="Calibri"/>
      <family val="2"/>
    </font>
    <font>
      <sz val="10"/>
      <name val="Helv"/>
      <charset val="204"/>
    </font>
    <font>
      <sz val="10"/>
      <name val="Helv"/>
      <family val="2"/>
      <charset val="204"/>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Verdana"/>
      <family val="2"/>
    </font>
    <font>
      <sz val="10"/>
      <name val="MS Sans Serif"/>
      <family val="2"/>
    </font>
    <font>
      <sz val="11"/>
      <color indexed="8"/>
      <name val="Arial"/>
      <family val="2"/>
    </font>
    <font>
      <sz val="12"/>
      <name val="Times New Roman"/>
      <family val="1"/>
    </font>
    <font>
      <sz val="9"/>
      <name val="Times New Roman"/>
      <family val="1"/>
    </font>
    <font>
      <sz val="10"/>
      <name val="Courier"/>
      <family val="3"/>
    </font>
    <font>
      <b/>
      <sz val="10"/>
      <name val="Helv"/>
    </font>
    <font>
      <sz val="10"/>
      <color indexed="8"/>
      <name val="Verdana"/>
      <family val="2"/>
    </font>
    <font>
      <sz val="10"/>
      <name val="Arial"/>
      <family val="2"/>
      <charset val="204"/>
    </font>
    <font>
      <b/>
      <sz val="1"/>
      <color indexed="8"/>
      <name val="Courier New"/>
      <family val="3"/>
    </font>
    <font>
      <sz val="10"/>
      <name val="Times New Roman"/>
      <family val="1"/>
    </font>
    <font>
      <sz val="10"/>
      <color indexed="8"/>
      <name val="Arial"/>
      <family val="2"/>
    </font>
    <font>
      <sz val="8"/>
      <name val="Arial"/>
      <family val="2"/>
    </font>
    <font>
      <sz val="10"/>
      <name val="Courier New"/>
      <family val="3"/>
    </font>
    <font>
      <b/>
      <sz val="11"/>
      <name val="Helv"/>
    </font>
    <font>
      <sz val="11"/>
      <name val="Tahoma"/>
      <family val="2"/>
    </font>
    <font>
      <b/>
      <i/>
      <sz val="16"/>
      <name val="Helv"/>
    </font>
    <font>
      <sz val="10"/>
      <color indexed="8"/>
      <name val="Calibri"/>
      <family val="2"/>
    </font>
    <font>
      <sz val="11"/>
      <name val="Times New Roman"/>
      <family val="1"/>
    </font>
    <font>
      <sz val="12"/>
      <color indexed="8"/>
      <name val="Times New Roman"/>
      <family val="1"/>
    </font>
    <font>
      <sz val="12"/>
      <name val="바탕체"/>
      <family val="1"/>
      <charset val="129"/>
    </font>
    <font>
      <sz val="12"/>
      <name val="宋体"/>
      <charset val="134"/>
    </font>
    <font>
      <sz val="14"/>
      <color rgb="FF000000"/>
      <name val="Terminal"/>
      <family val="3"/>
      <charset val="255"/>
    </font>
    <font>
      <sz val="10"/>
      <color rgb="FF000000"/>
      <name val="Helv"/>
    </font>
    <font>
      <sz val="10"/>
      <color rgb="FF000000"/>
      <name val="Arial"/>
      <family val="2"/>
    </font>
    <font>
      <sz val="11"/>
      <color rgb="FF000000"/>
      <name val="Calibri"/>
      <family val="2"/>
    </font>
    <font>
      <sz val="11"/>
      <color rgb="FFFFFFFF"/>
      <name val="Calibri"/>
      <family val="2"/>
    </font>
    <font>
      <sz val="11"/>
      <color theme="0"/>
      <name val="Arial"/>
      <family val="2"/>
    </font>
    <font>
      <sz val="14"/>
      <color rgb="FF000000"/>
      <name val="AngsanaUPC"/>
      <family val="1"/>
    </font>
    <font>
      <sz val="11"/>
      <color rgb="FF800080"/>
      <name val="Calibri"/>
      <family val="2"/>
    </font>
    <font>
      <sz val="11"/>
      <color rgb="FF9C0006"/>
      <name val="Arial"/>
      <family val="2"/>
    </font>
    <font>
      <sz val="12"/>
      <color rgb="FF000000"/>
      <name val="Tms Rmn"/>
    </font>
    <font>
      <sz val="12"/>
      <color rgb="FF000000"/>
      <name val="Arial"/>
      <family val="2"/>
    </font>
    <font>
      <sz val="12"/>
      <color rgb="FF000000"/>
      <name val="¹ÙÅÁÃ¼"/>
    </font>
    <font>
      <b/>
      <sz val="11"/>
      <color rgb="FFFF9900"/>
      <name val="Calibri"/>
      <family val="2"/>
    </font>
    <font>
      <b/>
      <sz val="11"/>
      <color rgb="FFFA7D00"/>
      <name val="Arial"/>
      <family val="2"/>
    </font>
    <font>
      <b/>
      <sz val="11"/>
      <color rgb="FFFFFFFF"/>
      <name val="Calibri"/>
      <family val="2"/>
    </font>
    <font>
      <b/>
      <sz val="11"/>
      <color theme="0"/>
      <name val="Arial"/>
      <family val="2"/>
    </font>
    <font>
      <sz val="11"/>
      <color rgb="FF000000"/>
      <name val="Courier"/>
      <family val="3"/>
    </font>
    <font>
      <b/>
      <u/>
      <sz val="11"/>
      <color rgb="FF000000"/>
      <name val="Times New Roman"/>
      <family val="1"/>
    </font>
    <font>
      <u/>
      <sz val="10"/>
      <color rgb="FF0000FF"/>
      <name val="Arial"/>
      <family val="2"/>
    </font>
    <font>
      <sz val="10"/>
      <color theme="1"/>
      <name val="Verdana"/>
      <family val="2"/>
    </font>
    <font>
      <i/>
      <sz val="11"/>
      <color rgb="FF808080"/>
      <name val="Calibri"/>
      <family val="2"/>
    </font>
    <font>
      <i/>
      <sz val="11"/>
      <color rgb="FF7F7F7F"/>
      <name val="Arial"/>
      <family val="2"/>
    </font>
    <font>
      <sz val="1"/>
      <color rgb="FF800000"/>
      <name val="Courier"/>
      <family val="3"/>
    </font>
    <font>
      <i/>
      <sz val="1"/>
      <color rgb="FF800000"/>
      <name val="Courier"/>
      <family val="3"/>
    </font>
    <font>
      <sz val="10"/>
      <color rgb="FFFF0000"/>
      <name val="Arial"/>
      <family val="2"/>
    </font>
    <font>
      <sz val="12"/>
      <color rgb="FF000000"/>
      <name val="Gill Sans"/>
    </font>
    <font>
      <sz val="11"/>
      <color rgb="FF008000"/>
      <name val="Calibri"/>
      <family val="2"/>
    </font>
    <font>
      <sz val="11"/>
      <color rgb="FF006100"/>
      <name val="Arial"/>
      <family val="2"/>
    </font>
    <font>
      <b/>
      <sz val="10"/>
      <color rgb="FF000000"/>
      <name val="Century Gothic"/>
      <family val="2"/>
    </font>
    <font>
      <b/>
      <i/>
      <sz val="16"/>
      <color rgb="FF000000"/>
      <name val="Arial"/>
      <family val="2"/>
    </font>
    <font>
      <b/>
      <sz val="15"/>
      <color rgb="FF003366"/>
      <name val="Calibri"/>
      <family val="2"/>
    </font>
    <font>
      <b/>
      <sz val="15"/>
      <color theme="3"/>
      <name val="Arial"/>
      <family val="2"/>
    </font>
    <font>
      <b/>
      <sz val="13"/>
      <color rgb="FF003366"/>
      <name val="Calibri"/>
      <family val="2"/>
    </font>
    <font>
      <b/>
      <sz val="13"/>
      <color theme="3"/>
      <name val="Arial"/>
      <family val="2"/>
    </font>
    <font>
      <b/>
      <sz val="11"/>
      <color rgb="FF003366"/>
      <name val="Calibri"/>
      <family val="2"/>
    </font>
    <font>
      <b/>
      <sz val="11"/>
      <color theme="3"/>
      <name val="Arial"/>
      <family val="2"/>
    </font>
    <font>
      <b/>
      <sz val="12"/>
      <color rgb="FF000000"/>
      <name val="Arial"/>
      <family val="2"/>
    </font>
    <font>
      <u/>
      <sz val="10"/>
      <color rgb="FF0000FF"/>
      <name val="ApFont"/>
    </font>
    <font>
      <u/>
      <sz val="9"/>
      <color rgb="FF0000FF"/>
      <name val="Arial"/>
      <family val="2"/>
    </font>
    <font>
      <sz val="11"/>
      <color rgb="FF333399"/>
      <name val="Calibri"/>
      <family val="2"/>
    </font>
    <font>
      <sz val="11"/>
      <color rgb="FF3F3F76"/>
      <name val="Arial"/>
      <family val="2"/>
    </font>
    <font>
      <sz val="11"/>
      <color rgb="FFFF9900"/>
      <name val="Calibri"/>
      <family val="2"/>
    </font>
    <font>
      <sz val="11"/>
      <color rgb="FFFA7D00"/>
      <name val="Arial"/>
      <family val="2"/>
    </font>
    <font>
      <sz val="9"/>
      <color rgb="FF000000"/>
      <name val="Arial"/>
      <family val="2"/>
    </font>
    <font>
      <b/>
      <sz val="9"/>
      <color rgb="FF000000"/>
      <name val="Arial"/>
      <family val="2"/>
    </font>
    <font>
      <sz val="11"/>
      <color rgb="FF993300"/>
      <name val="Calibri"/>
      <family val="2"/>
    </font>
    <font>
      <sz val="11"/>
      <color rgb="FF9C6500"/>
      <name val="Arial"/>
      <family val="2"/>
    </font>
    <font>
      <sz val="7"/>
      <color rgb="FF000000"/>
      <name val="Small Fonts"/>
      <family val="2"/>
    </font>
    <font>
      <sz val="11"/>
      <color theme="1"/>
      <name val="Times New Roman"/>
      <family val="2"/>
    </font>
    <font>
      <sz val="10"/>
      <color theme="1"/>
      <name val="Calibri"/>
      <family val="2"/>
      <scheme val="minor"/>
    </font>
    <font>
      <sz val="10"/>
      <color rgb="FF000000"/>
      <name val="Courier"/>
      <family val="3"/>
    </font>
    <font>
      <b/>
      <sz val="11"/>
      <color rgb="FF333333"/>
      <name val="Calibri"/>
      <family val="2"/>
    </font>
    <font>
      <b/>
      <sz val="11"/>
      <color rgb="FF3F3F3F"/>
      <name val="Arial"/>
      <family val="2"/>
    </font>
    <font>
      <sz val="9"/>
      <color rgb="FF000000"/>
      <name val="Times New Roman"/>
      <family val="1"/>
    </font>
    <font>
      <b/>
      <i/>
      <sz val="9"/>
      <color rgb="FF000000"/>
      <name val="Times New Roman"/>
      <family val="1"/>
    </font>
    <font>
      <i/>
      <sz val="9"/>
      <color rgb="FF000000"/>
      <name val="Times New Roman"/>
      <family val="1"/>
    </font>
    <font>
      <b/>
      <sz val="12"/>
      <color rgb="FF000000"/>
      <name val="Times New Roman"/>
      <family val="1"/>
    </font>
    <font>
      <b/>
      <sz val="18"/>
      <color rgb="FF000000"/>
      <name val="Times New Roman"/>
      <family val="1"/>
    </font>
    <font>
      <b/>
      <sz val="11"/>
      <color rgb="FF000000"/>
      <name val="Times New Roman"/>
      <family val="1"/>
    </font>
    <font>
      <b/>
      <i/>
      <u/>
      <sz val="11"/>
      <color rgb="FF000000"/>
      <name val="Arial"/>
      <family val="2"/>
    </font>
    <font>
      <u/>
      <sz val="9"/>
      <color rgb="FF800080"/>
      <name val="Arial"/>
      <family val="2"/>
    </font>
    <font>
      <sz val="10"/>
      <color rgb="FF000000"/>
      <name val="MS Sans Serif"/>
      <family val="2"/>
    </font>
    <font>
      <b/>
      <sz val="12"/>
      <color rgb="FF000080"/>
      <name val="Times New Roman"/>
      <family val="1"/>
    </font>
    <font>
      <sz val="10"/>
      <color rgb="FF000000"/>
      <name val="Century Gothic"/>
      <family val="2"/>
    </font>
    <font>
      <b/>
      <sz val="18"/>
      <color rgb="FF003366"/>
      <name val="Cambria"/>
      <family val="1"/>
    </font>
    <font>
      <b/>
      <i/>
      <sz val="12"/>
      <color rgb="FF000000"/>
      <name val="Times New Roman"/>
      <family val="1"/>
    </font>
    <font>
      <b/>
      <sz val="11"/>
      <color rgb="FF000000"/>
      <name val="Calibri"/>
      <family val="2"/>
    </font>
    <font>
      <u val="double"/>
      <sz val="14"/>
      <color rgb="FF000000"/>
      <name val="Arial"/>
      <family val="2"/>
    </font>
    <font>
      <sz val="11"/>
      <color rgb="FFFF0000"/>
      <name val="Calibri"/>
      <family val="2"/>
    </font>
    <font>
      <sz val="11"/>
      <color rgb="FFFF0000"/>
      <name val="Arial"/>
      <family val="2"/>
    </font>
    <font>
      <sz val="10"/>
      <color rgb="FF000000"/>
      <name val="ＭＳ ゴシック"/>
      <family val="3"/>
    </font>
    <font>
      <b/>
      <sz val="16"/>
      <color theme="1"/>
      <name val="Times New Roman"/>
      <family val="1"/>
    </font>
    <font>
      <sz val="12"/>
      <color theme="1"/>
      <name val="Times New Roman"/>
      <family val="1"/>
    </font>
    <font>
      <sz val="11"/>
      <color theme="1"/>
      <name val="Times New Roman"/>
      <family val="1"/>
    </font>
    <font>
      <b/>
      <sz val="12"/>
      <color theme="1"/>
      <name val="Times New Roman"/>
      <family val="1"/>
    </font>
    <font>
      <b/>
      <sz val="11"/>
      <color theme="0"/>
      <name val="Times New Roman"/>
      <family val="1"/>
    </font>
    <font>
      <sz val="18"/>
      <color theme="1"/>
      <name val="Times New Roman"/>
      <family val="1"/>
    </font>
    <font>
      <sz val="18"/>
      <name val="Times New Roman"/>
      <family val="1"/>
    </font>
    <font>
      <sz val="18"/>
      <color rgb="FF0B121A"/>
      <name val="Times New Roman"/>
      <family val="1"/>
    </font>
    <font>
      <sz val="18"/>
      <color rgb="FF000000"/>
      <name val="Times New Roman"/>
      <family val="1"/>
    </font>
    <font>
      <sz val="11"/>
      <color rgb="FF000000"/>
      <name val="Times New Roman"/>
      <family val="1"/>
    </font>
    <font>
      <sz val="16"/>
      <color theme="1"/>
      <name val="Times New Roman"/>
      <family val="1"/>
    </font>
    <font>
      <sz val="16"/>
      <color rgb="FF0B131A"/>
      <name val="Times New Roman"/>
      <family val="1"/>
    </font>
    <font>
      <sz val="16"/>
      <name val="Times New Roman"/>
      <family val="1"/>
    </font>
    <font>
      <b/>
      <i/>
      <sz val="14"/>
      <color theme="1"/>
      <name val="Times New Roman"/>
      <family val="1"/>
    </font>
    <font>
      <sz val="14"/>
      <color theme="1"/>
      <name val="Times New Roman"/>
      <family val="1"/>
    </font>
    <font>
      <b/>
      <sz val="14"/>
      <color theme="1"/>
      <name val="Times New Roman"/>
      <family val="1"/>
    </font>
    <font>
      <b/>
      <sz val="12"/>
      <name val="Times New Roman"/>
      <family val="1"/>
    </font>
    <font>
      <b/>
      <sz val="12"/>
      <color indexed="10"/>
      <name val="Times New Roman"/>
      <family val="1"/>
    </font>
    <font>
      <b/>
      <sz val="12"/>
      <color indexed="8"/>
      <name val="Times New Roman"/>
      <family val="1"/>
    </font>
    <font>
      <b/>
      <u/>
      <sz val="12"/>
      <name val="Times New Roman"/>
      <family val="1"/>
    </font>
    <font>
      <sz val="12"/>
      <color rgb="FFFF0000"/>
      <name val="Times New Roman"/>
      <family val="1"/>
    </font>
    <font>
      <sz val="12"/>
      <color indexed="10"/>
      <name val="Times New Roman"/>
      <family val="1"/>
    </font>
    <font>
      <sz val="11"/>
      <color rgb="FFFF0000"/>
      <name val="Times New Roman"/>
      <family val="1"/>
    </font>
    <font>
      <b/>
      <sz val="12"/>
      <color rgb="FFFF0000"/>
      <name val="Times New Roman"/>
      <family val="1"/>
    </font>
    <font>
      <b/>
      <u/>
      <sz val="12"/>
      <color rgb="FFFF0000"/>
      <name val="Times New Roman"/>
      <family val="1"/>
    </font>
    <font>
      <b/>
      <i/>
      <u/>
      <sz val="16"/>
      <name val="Times New Roman"/>
      <family val="1"/>
    </font>
    <font>
      <b/>
      <i/>
      <sz val="16"/>
      <name val="Times New Roman"/>
      <family val="1"/>
    </font>
    <font>
      <sz val="7"/>
      <color theme="1"/>
      <name val="Times New Roman"/>
      <family val="1"/>
    </font>
    <font>
      <sz val="7"/>
      <color rgb="FFFF0000"/>
      <name val="Times New Roman"/>
      <family val="1"/>
    </font>
    <font>
      <b/>
      <i/>
      <sz val="12"/>
      <name val="Times New Roman"/>
      <family val="1"/>
    </font>
    <font>
      <b/>
      <sz val="11"/>
      <name val="Times New Roman"/>
      <family val="1"/>
    </font>
    <font>
      <b/>
      <u/>
      <sz val="14"/>
      <color rgb="FFFF0000"/>
      <name val="Times New Roman"/>
      <family val="1"/>
    </font>
    <font>
      <b/>
      <i/>
      <sz val="14"/>
      <name val="Times New Roman"/>
      <family val="1"/>
    </font>
    <font>
      <b/>
      <i/>
      <sz val="11"/>
      <name val="Times New Roman"/>
      <family val="1"/>
    </font>
    <font>
      <b/>
      <u/>
      <sz val="11"/>
      <name val="Times New Roman"/>
      <family val="1"/>
    </font>
    <font>
      <b/>
      <i/>
      <sz val="11"/>
      <color rgb="FFFF0000"/>
      <name val="Times New Roman"/>
      <family val="1"/>
    </font>
    <font>
      <b/>
      <sz val="11"/>
      <color theme="1"/>
      <name val="Times New Roman"/>
      <family val="1"/>
    </font>
    <font>
      <b/>
      <u/>
      <sz val="14"/>
      <color theme="1"/>
      <name val="Times New Roman"/>
      <family val="1"/>
    </font>
    <font>
      <b/>
      <u/>
      <sz val="12"/>
      <color theme="1"/>
      <name val="Times New Roman"/>
      <family val="1"/>
    </font>
    <font>
      <b/>
      <vertAlign val="superscript"/>
      <sz val="11"/>
      <color theme="1"/>
      <name val="Times New Roman"/>
      <family val="1"/>
    </font>
    <font>
      <b/>
      <sz val="18"/>
      <color theme="1"/>
      <name val="Times New Roman"/>
      <family val="1"/>
    </font>
  </fonts>
  <fills count="87">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26"/>
        <bgColor indexed="9"/>
      </patternFill>
    </fill>
    <fill>
      <patternFill patternType="solid">
        <fgColor indexed="9"/>
        <bgColor indexed="64"/>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00FFFF"/>
        <bgColor rgb="FF00FFFF"/>
      </patternFill>
    </fill>
    <fill>
      <patternFill patternType="solid">
        <fgColor rgb="FFFFFF99"/>
        <bgColor rgb="FFFFFF99"/>
      </patternFill>
    </fill>
    <fill>
      <patternFill patternType="solid">
        <fgColor rgb="FFFFFFCC"/>
        <bgColor rgb="FFFFFFCC"/>
      </patternFill>
    </fill>
    <fill>
      <patternFill patternType="solid">
        <fgColor rgb="FFFFFF00"/>
        <bgColor rgb="FFFFFF00"/>
      </patternFill>
    </fill>
    <fill>
      <patternFill patternType="solid">
        <fgColor theme="1" tint="0.49998474074526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theme="1" tint="0.499984740745262"/>
      </left>
      <right style="dashed">
        <color theme="1" tint="0.24994659260841701"/>
      </right>
      <top style="dashed">
        <color theme="1" tint="0.24994659260841701"/>
      </top>
      <bottom style="dashed">
        <color theme="1" tint="0.24994659260841701"/>
      </bottom>
      <diagonal/>
    </border>
    <border>
      <left style="dashed">
        <color theme="1" tint="0.24994659260841701"/>
      </left>
      <right style="dashed">
        <color theme="1" tint="0.24994659260841701"/>
      </right>
      <top style="dashed">
        <color theme="1" tint="0.24994659260841701"/>
      </top>
      <bottom style="dashed">
        <color theme="1" tint="0.24994659260841701"/>
      </bottom>
      <diagonal/>
    </border>
    <border>
      <left style="dashed">
        <color theme="1" tint="0.24994659260841701"/>
      </left>
      <right style="medium">
        <color theme="1" tint="0.499984740745262"/>
      </right>
      <top style="dashed">
        <color theme="1" tint="0.24994659260841701"/>
      </top>
      <bottom style="dashed">
        <color theme="1" tint="0.24994659260841701"/>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000000"/>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right/>
      <top style="medium">
        <color rgb="FF000000"/>
      </top>
      <bottom/>
      <diagonal/>
    </border>
    <border>
      <left/>
      <right/>
      <top style="thin">
        <color rgb="FF333399"/>
      </top>
      <bottom style="double">
        <color rgb="FF333399"/>
      </bottom>
      <diagonal/>
    </border>
    <border>
      <left style="thin">
        <color indexed="64"/>
      </left>
      <right/>
      <top style="thin">
        <color indexed="64"/>
      </top>
      <bottom/>
      <diagonal/>
    </border>
    <border>
      <left/>
      <right/>
      <top style="thin">
        <color indexed="64"/>
      </top>
      <bottom/>
      <diagonal/>
    </border>
    <border>
      <left style="medium">
        <color theme="1" tint="0.34998626667073579"/>
      </left>
      <right style="dashed">
        <color theme="1" tint="0.14996795556505021"/>
      </right>
      <top style="medium">
        <color theme="1" tint="0.34998626667073579"/>
      </top>
      <bottom style="dashed">
        <color theme="1" tint="0.14996795556505021"/>
      </bottom>
      <diagonal/>
    </border>
    <border>
      <left style="dashed">
        <color theme="1" tint="0.14996795556505021"/>
      </left>
      <right style="dashed">
        <color theme="1" tint="0.14996795556505021"/>
      </right>
      <top style="medium">
        <color theme="1" tint="0.34998626667073579"/>
      </top>
      <bottom style="dashed">
        <color theme="1" tint="0.14996795556505021"/>
      </bottom>
      <diagonal/>
    </border>
    <border>
      <left style="dashed">
        <color theme="1" tint="0.14996795556505021"/>
      </left>
      <right style="medium">
        <color theme="1" tint="0.34998626667073579"/>
      </right>
      <top style="medium">
        <color theme="1" tint="0.34998626667073579"/>
      </top>
      <bottom style="dashed">
        <color theme="1" tint="0.14996795556505021"/>
      </bottom>
      <diagonal/>
    </border>
    <border>
      <left style="medium">
        <color theme="1" tint="0.34998626667073579"/>
      </left>
      <right style="dashed">
        <color theme="1" tint="0.14996795556505021"/>
      </right>
      <top style="dashed">
        <color theme="1" tint="0.14996795556505021"/>
      </top>
      <bottom style="dashed">
        <color theme="1" tint="0.14996795556505021"/>
      </bottom>
      <diagonal/>
    </border>
    <border>
      <left style="dashed">
        <color theme="1" tint="0.14996795556505021"/>
      </left>
      <right style="dashed">
        <color theme="1" tint="0.14996795556505021"/>
      </right>
      <top style="dashed">
        <color theme="1" tint="0.14996795556505021"/>
      </top>
      <bottom style="dashed">
        <color theme="1" tint="0.14996795556505021"/>
      </bottom>
      <diagonal/>
    </border>
    <border>
      <left style="dashed">
        <color theme="1" tint="0.14996795556505021"/>
      </left>
      <right style="medium">
        <color theme="1" tint="0.34998626667073579"/>
      </right>
      <top style="dashed">
        <color theme="1" tint="0.14996795556505021"/>
      </top>
      <bottom style="dashed">
        <color theme="1" tint="0.14996795556505021"/>
      </bottom>
      <diagonal/>
    </border>
    <border>
      <left style="medium">
        <color theme="1" tint="0.34998626667073579"/>
      </left>
      <right style="dashed">
        <color theme="1" tint="0.14996795556505021"/>
      </right>
      <top style="dashed">
        <color theme="1" tint="0.14996795556505021"/>
      </top>
      <bottom style="medium">
        <color theme="1" tint="0.34998626667073579"/>
      </bottom>
      <diagonal/>
    </border>
    <border>
      <left style="dashed">
        <color theme="1" tint="0.14996795556505021"/>
      </left>
      <right style="dashed">
        <color theme="1" tint="0.14996795556505021"/>
      </right>
      <top style="dashed">
        <color theme="1" tint="0.14996795556505021"/>
      </top>
      <bottom style="medium">
        <color theme="1" tint="0.34998626667073579"/>
      </bottom>
      <diagonal/>
    </border>
    <border>
      <left style="dashed">
        <color theme="1" tint="0.14996795556505021"/>
      </left>
      <right style="medium">
        <color theme="1" tint="0.34998626667073579"/>
      </right>
      <top style="dashed">
        <color theme="1" tint="0.14996795556505021"/>
      </top>
      <bottom style="medium">
        <color theme="1" tint="0.34998626667073579"/>
      </bottom>
      <diagonal/>
    </border>
    <border>
      <left style="medium">
        <color theme="1" tint="0.499984740745262"/>
      </left>
      <right style="dashed">
        <color theme="1" tint="0.14996795556505021"/>
      </right>
      <top style="medium">
        <color theme="1" tint="0.499984740745262"/>
      </top>
      <bottom style="dashed">
        <color theme="1" tint="0.14996795556505021"/>
      </bottom>
      <diagonal/>
    </border>
    <border>
      <left style="dashed">
        <color theme="1" tint="0.14996795556505021"/>
      </left>
      <right style="dashed">
        <color theme="1" tint="0.14996795556505021"/>
      </right>
      <top style="medium">
        <color theme="1" tint="0.499984740745262"/>
      </top>
      <bottom style="dashed">
        <color theme="1" tint="0.14996795556505021"/>
      </bottom>
      <diagonal/>
    </border>
    <border>
      <left style="dashed">
        <color theme="1" tint="0.14996795556505021"/>
      </left>
      <right style="medium">
        <color theme="1" tint="0.499984740745262"/>
      </right>
      <top style="medium">
        <color theme="1" tint="0.499984740745262"/>
      </top>
      <bottom style="dashed">
        <color theme="1" tint="0.14996795556505021"/>
      </bottom>
      <diagonal/>
    </border>
    <border>
      <left style="medium">
        <color theme="1" tint="0.499984740745262"/>
      </left>
      <right style="dashed">
        <color theme="1" tint="0.14996795556505021"/>
      </right>
      <top style="dashed">
        <color theme="1" tint="0.14996795556505021"/>
      </top>
      <bottom style="dashed">
        <color theme="1" tint="0.14996795556505021"/>
      </bottom>
      <diagonal/>
    </border>
    <border>
      <left style="dashed">
        <color theme="1" tint="0.14996795556505021"/>
      </left>
      <right style="medium">
        <color theme="1" tint="0.499984740745262"/>
      </right>
      <top style="dashed">
        <color theme="1" tint="0.14996795556505021"/>
      </top>
      <bottom style="dashed">
        <color theme="1" tint="0.14996795556505021"/>
      </bottom>
      <diagonal/>
    </border>
    <border>
      <left style="medium">
        <color theme="1" tint="0.499984740745262"/>
      </left>
      <right style="dashed">
        <color theme="1" tint="0.14996795556505021"/>
      </right>
      <top style="dashed">
        <color theme="1" tint="0.14996795556505021"/>
      </top>
      <bottom style="medium">
        <color theme="1" tint="0.499984740745262"/>
      </bottom>
      <diagonal/>
    </border>
    <border>
      <left style="dashed">
        <color theme="1" tint="0.14996795556505021"/>
      </left>
      <right style="dashed">
        <color theme="1" tint="0.14996795556505021"/>
      </right>
      <top style="dashed">
        <color theme="1" tint="0.14996795556505021"/>
      </top>
      <bottom style="medium">
        <color theme="1" tint="0.499984740745262"/>
      </bottom>
      <diagonal/>
    </border>
    <border>
      <left style="dashed">
        <color theme="1" tint="0.14996795556505021"/>
      </left>
      <right style="medium">
        <color theme="1" tint="0.499984740745262"/>
      </right>
      <top style="dashed">
        <color theme="1" tint="0.14996795556505021"/>
      </top>
      <bottom style="medium">
        <color theme="1" tint="0.499984740745262"/>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dashed">
        <color theme="1" tint="0.14996795556505021"/>
      </left>
      <right/>
      <top style="dashed">
        <color theme="1" tint="0.14996795556505021"/>
      </top>
      <bottom style="dashed">
        <color theme="1" tint="0.14996795556505021"/>
      </bottom>
      <diagonal/>
    </border>
    <border>
      <left/>
      <right/>
      <top style="dashed">
        <color theme="1" tint="0.14996795556505021"/>
      </top>
      <bottom style="dashed">
        <color theme="1" tint="0.14996795556505021"/>
      </bottom>
      <diagonal/>
    </border>
    <border>
      <left/>
      <right style="dashed">
        <color theme="1" tint="0.14996795556505021"/>
      </right>
      <top style="dashed">
        <color theme="1" tint="0.14996795556505021"/>
      </top>
      <bottom style="dashed">
        <color theme="1" tint="0.14996795556505021"/>
      </bottom>
      <diagonal/>
    </border>
  </borders>
  <cellStyleXfs count="1180">
    <xf numFmtId="0" fontId="0" fillId="0" borderId="0"/>
    <xf numFmtId="0" fontId="1" fillId="0" borderId="0"/>
    <xf numFmtId="0" fontId="5" fillId="0" borderId="0"/>
    <xf numFmtId="43" fontId="6" fillId="0" borderId="0" applyFont="0" applyFill="0" applyBorder="0" applyAlignment="0" applyProtection="0"/>
    <xf numFmtId="0" fontId="5" fillId="0" borderId="0"/>
    <xf numFmtId="0" fontId="5" fillId="0" borderId="0"/>
    <xf numFmtId="164" fontId="6" fillId="0" borderId="0" applyFont="0" applyFill="0" applyBorder="0" applyAlignment="0" applyProtection="0"/>
    <xf numFmtId="0" fontId="11" fillId="0" borderId="0"/>
    <xf numFmtId="164" fontId="5" fillId="0" borderId="0" applyFont="0" applyFill="0" applyBorder="0" applyAlignment="0" applyProtection="0"/>
    <xf numFmtId="0" fontId="15" fillId="0" borderId="0"/>
    <xf numFmtId="0" fontId="16" fillId="0" borderId="0" applyNumberFormat="0" applyFill="0" applyBorder="0" applyAlignment="0" applyProtection="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9" fontId="38" fillId="0" borderId="0" applyFont="0" applyFill="0" applyBorder="0" applyAlignment="0" applyProtection="0"/>
    <xf numFmtId="170" fontId="38" fillId="0" borderId="0" applyFont="0" applyFill="0" applyBorder="0" applyAlignment="0" applyProtection="0"/>
    <xf numFmtId="171" fontId="38" fillId="0" borderId="0" applyFont="0" applyFill="0" applyBorder="0" applyAlignment="0" applyProtection="0"/>
    <xf numFmtId="172" fontId="38" fillId="0" borderId="0" applyFont="0" applyFill="0" applyBorder="0" applyAlignment="0" applyProtection="0"/>
    <xf numFmtId="0" fontId="58" fillId="0" borderId="0" applyNumberFormat="0" applyBorder="0" applyProtection="0"/>
    <xf numFmtId="0" fontId="59" fillId="0" borderId="0" applyNumberFormat="0" applyBorder="0" applyProtection="0"/>
    <xf numFmtId="173" fontId="38" fillId="0" borderId="0" applyFont="0" applyFill="0" applyBorder="0" applyAlignment="0" applyProtection="0"/>
    <xf numFmtId="174" fontId="5" fillId="0" borderId="0" applyFill="0" applyBorder="0" applyAlignment="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173" fontId="38" fillId="0" borderId="0" applyFont="0" applyFill="0" applyBorder="0" applyAlignment="0" applyProtection="0"/>
    <xf numFmtId="0" fontId="59" fillId="0" borderId="0" applyNumberFormat="0" applyBorder="0" applyProtection="0"/>
    <xf numFmtId="0" fontId="59" fillId="0" borderId="0" applyNumberFormat="0" applyBorder="0" applyProtection="0"/>
    <xf numFmtId="0" fontId="18" fillId="0" borderId="0"/>
    <xf numFmtId="0" fontId="18" fillId="0" borderId="0"/>
    <xf numFmtId="0" fontId="18" fillId="0" borderId="0"/>
    <xf numFmtId="0" fontId="18" fillId="0" borderId="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173" fontId="38" fillId="0" borderId="0" applyFont="0" applyFill="0" applyBorder="0" applyAlignment="0" applyProtection="0"/>
    <xf numFmtId="0" fontId="59" fillId="0" borderId="0" applyNumberFormat="0" applyBorder="0" applyProtection="0"/>
    <xf numFmtId="0" fontId="59" fillId="0" borderId="0" applyNumberFormat="0" applyBorder="0" applyProtection="0"/>
    <xf numFmtId="173" fontId="38" fillId="0" borderId="0" applyFont="0" applyFill="0" applyBorder="0" applyAlignment="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18" fillId="0" borderId="0"/>
    <xf numFmtId="0" fontId="18" fillId="0" borderId="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173" fontId="38" fillId="0" borderId="0" applyFont="0" applyFill="0" applyBorder="0" applyAlignment="0" applyProtection="0"/>
    <xf numFmtId="0" fontId="15" fillId="0" borderId="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39" fillId="0" borderId="0"/>
    <xf numFmtId="0" fontId="18" fillId="0" borderId="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18" fillId="0" borderId="0"/>
    <xf numFmtId="0" fontId="19" fillId="0" borderId="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173" fontId="38" fillId="0" borderId="0" applyFont="0" applyFill="0" applyBorder="0" applyAlignment="0" applyProtection="0"/>
    <xf numFmtId="173" fontId="38" fillId="0" borderId="0" applyFont="0" applyFill="0" applyBorder="0" applyAlignment="0" applyProtection="0"/>
    <xf numFmtId="0" fontId="59" fillId="0" borderId="0" applyNumberFormat="0" applyBorder="0" applyProtection="0"/>
    <xf numFmtId="0" fontId="18" fillId="0" borderId="0"/>
    <xf numFmtId="0" fontId="19" fillId="0" borderId="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 fillId="0" borderId="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18" fillId="0" borderId="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173" fontId="38" fillId="0" borderId="0" applyFont="0" applyFill="0" applyBorder="0" applyAlignment="0" applyProtection="0"/>
    <xf numFmtId="0" fontId="59" fillId="0" borderId="0" applyNumberFormat="0" applyBorder="0" applyProtection="0"/>
    <xf numFmtId="0" fontId="59" fillId="0" borderId="0" applyNumberFormat="0" applyBorder="0" applyProtection="0"/>
    <xf numFmtId="173" fontId="38" fillId="0" borderId="0" applyFont="0" applyFill="0" applyBorder="0" applyAlignment="0" applyProtection="0"/>
    <xf numFmtId="173" fontId="38" fillId="0" borderId="0" applyFont="0" applyFill="0" applyBorder="0" applyAlignment="0" applyProtection="0"/>
    <xf numFmtId="0" fontId="59" fillId="0" borderId="0" applyNumberFormat="0" applyBorder="0" applyProtection="0"/>
    <xf numFmtId="0" fontId="59" fillId="0" borderId="0" applyNumberFormat="0" applyBorder="0" applyProtection="0"/>
    <xf numFmtId="173" fontId="38" fillId="0" borderId="0" applyFont="0" applyFill="0" applyBorder="0" applyAlignment="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173" fontId="38" fillId="0" borderId="0" applyFont="0" applyFill="0" applyBorder="0" applyAlignment="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18" fillId="0" borderId="0"/>
    <xf numFmtId="0" fontId="19" fillId="0" borderId="0"/>
    <xf numFmtId="0" fontId="59" fillId="0" borderId="0" applyNumberFormat="0" applyBorder="0" applyProtection="0"/>
    <xf numFmtId="0" fontId="5" fillId="0" borderId="0"/>
    <xf numFmtId="0" fontId="59" fillId="0" borderId="0" applyNumberFormat="0" applyBorder="0" applyProtection="0"/>
    <xf numFmtId="0" fontId="59" fillId="0" borderId="0" applyNumberFormat="0" applyBorder="0" applyProtection="0"/>
    <xf numFmtId="0" fontId="59" fillId="0" borderId="0" applyNumberFormat="0" applyBorder="0" applyProtection="0"/>
    <xf numFmtId="0" fontId="60" fillId="0" borderId="0" applyNumberFormat="0" applyBorder="0" applyProtection="0"/>
    <xf numFmtId="0" fontId="60" fillId="0" borderId="0" applyNumberFormat="0" applyBorder="0" applyProtection="0"/>
    <xf numFmtId="0" fontId="61" fillId="0" borderId="0" applyNumberFormat="0" applyBorder="0" applyProtection="0"/>
    <xf numFmtId="0" fontId="17" fillId="0" borderId="0"/>
    <xf numFmtId="0" fontId="17" fillId="0" borderId="0"/>
    <xf numFmtId="0" fontId="61" fillId="62"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 fillId="14" borderId="0" applyNumberFormat="0" applyBorder="0" applyAlignment="0" applyProtection="0"/>
    <xf numFmtId="0" fontId="61" fillId="63"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 fillId="18" borderId="0" applyNumberFormat="0" applyBorder="0" applyAlignment="0" applyProtection="0"/>
    <xf numFmtId="0" fontId="61" fillId="64"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 fillId="22" borderId="0" applyNumberFormat="0" applyBorder="0" applyAlignment="0" applyProtection="0"/>
    <xf numFmtId="0" fontId="61" fillId="65"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 fillId="26" borderId="0" applyNumberFormat="0" applyBorder="0" applyAlignment="0" applyProtection="0"/>
    <xf numFmtId="0" fontId="61" fillId="66"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 fillId="30" borderId="0" applyNumberFormat="0" applyBorder="0" applyAlignment="0" applyProtection="0"/>
    <xf numFmtId="0" fontId="61" fillId="67"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 fillId="34" borderId="0" applyNumberFormat="0" applyBorder="0" applyAlignment="0" applyProtection="0"/>
    <xf numFmtId="0" fontId="61" fillId="68"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 fillId="15" borderId="0" applyNumberFormat="0" applyBorder="0" applyAlignment="0" applyProtection="0"/>
    <xf numFmtId="0" fontId="61" fillId="69"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 fillId="19" borderId="0" applyNumberFormat="0" applyBorder="0" applyAlignment="0" applyProtection="0"/>
    <xf numFmtId="0" fontId="61" fillId="70"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 fillId="23" borderId="0" applyNumberFormat="0" applyBorder="0" applyAlignment="0" applyProtection="0"/>
    <xf numFmtId="0" fontId="61" fillId="65"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 fillId="27" borderId="0" applyNumberFormat="0" applyBorder="0" applyAlignment="0" applyProtection="0"/>
    <xf numFmtId="0" fontId="61" fillId="68"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 fillId="31" borderId="0" applyNumberFormat="0" applyBorder="0" applyAlignment="0" applyProtection="0"/>
    <xf numFmtId="0" fontId="61" fillId="71"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 fillId="35" borderId="0" applyNumberFormat="0" applyBorder="0" applyAlignment="0" applyProtection="0"/>
    <xf numFmtId="0" fontId="62" fillId="72"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63" fillId="16" borderId="0" applyNumberFormat="0" applyBorder="0" applyAlignment="0" applyProtection="0"/>
    <xf numFmtId="0" fontId="62" fillId="69"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63" fillId="20" borderId="0" applyNumberFormat="0" applyBorder="0" applyAlignment="0" applyProtection="0"/>
    <xf numFmtId="0" fontId="62" fillId="70"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63" fillId="24" borderId="0" applyNumberFormat="0" applyBorder="0" applyAlignment="0" applyProtection="0"/>
    <xf numFmtId="0" fontId="62" fillId="73"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63" fillId="28" borderId="0" applyNumberFormat="0" applyBorder="0" applyAlignment="0" applyProtection="0"/>
    <xf numFmtId="0" fontId="62" fillId="74"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63" fillId="32" borderId="0" applyNumberFormat="0" applyBorder="0" applyAlignment="0" applyProtection="0"/>
    <xf numFmtId="0" fontId="62" fillId="75"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63" fillId="36" borderId="0" applyNumberFormat="0" applyBorder="0" applyAlignment="0" applyProtection="0"/>
    <xf numFmtId="9" fontId="64" fillId="0" borderId="0" applyBorder="0" applyProtection="0"/>
    <xf numFmtId="0" fontId="62" fillId="76"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63" fillId="13" borderId="0" applyNumberFormat="0" applyBorder="0" applyAlignment="0" applyProtection="0"/>
    <xf numFmtId="0" fontId="62" fillId="77"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63" fillId="17" borderId="0" applyNumberFormat="0" applyBorder="0" applyAlignment="0" applyProtection="0"/>
    <xf numFmtId="0" fontId="62" fillId="78"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63" fillId="21" borderId="0" applyNumberFormat="0" applyBorder="0" applyAlignment="0" applyProtection="0"/>
    <xf numFmtId="0" fontId="62" fillId="73"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63" fillId="25" borderId="0" applyNumberFormat="0" applyBorder="0" applyAlignment="0" applyProtection="0"/>
    <xf numFmtId="0" fontId="62" fillId="74"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63" fillId="29" borderId="0" applyNumberFormat="0" applyBorder="0" applyAlignment="0" applyProtection="0"/>
    <xf numFmtId="0" fontId="62" fillId="79"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63" fillId="33" borderId="0" applyNumberFormat="0" applyBorder="0" applyAlignment="0" applyProtection="0"/>
    <xf numFmtId="175" fontId="38" fillId="0" borderId="0" applyFont="0" applyFill="0" applyBorder="0" applyAlignment="0" applyProtection="0"/>
    <xf numFmtId="0" fontId="38" fillId="0" borderId="0" applyNumberFormat="0" applyFont="0" applyFill="0" applyBorder="0" applyAlignment="0" applyProtection="0"/>
    <xf numFmtId="0" fontId="59" fillId="0" borderId="0" applyNumberFormat="0" applyBorder="0" applyProtection="0"/>
    <xf numFmtId="0" fontId="59" fillId="0" borderId="0" applyNumberFormat="0" applyBorder="0" applyProtection="0"/>
    <xf numFmtId="0" fontId="60" fillId="0" borderId="0" applyNumberFormat="0" applyFill="0" applyBorder="0" applyProtection="0">
      <alignment vertical="center"/>
    </xf>
    <xf numFmtId="176" fontId="38" fillId="0" borderId="0" applyFont="0" applyFill="0" applyBorder="0" applyAlignment="0" applyProtection="0"/>
    <xf numFmtId="0" fontId="38" fillId="0" borderId="0" applyNumberFormat="0" applyFont="0" applyFill="0" applyBorder="0" applyAlignment="0" applyProtection="0"/>
    <xf numFmtId="176" fontId="11" fillId="0" borderId="54">
      <protection locked="0"/>
    </xf>
    <xf numFmtId="0" fontId="65" fillId="63"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66" fillId="7" borderId="0" applyNumberFormat="0" applyBorder="0" applyAlignment="0" applyProtection="0"/>
    <xf numFmtId="0" fontId="67" fillId="0" borderId="0" applyNumberFormat="0" applyFill="0" applyBorder="0" applyAlignment="0" applyProtection="0"/>
    <xf numFmtId="0" fontId="68" fillId="0" borderId="0" applyNumberFormat="0" applyBorder="0" applyProtection="0"/>
    <xf numFmtId="0" fontId="69" fillId="0" borderId="0" applyNumberFormat="0" applyBorder="0" applyProtection="0"/>
    <xf numFmtId="177" fontId="5" fillId="0" borderId="0" applyFill="0" applyBorder="0" applyAlignment="0"/>
    <xf numFmtId="177" fontId="5" fillId="0" borderId="0" applyFill="0" applyBorder="0" applyAlignment="0"/>
    <xf numFmtId="177" fontId="5" fillId="0" borderId="0" applyFill="0" applyBorder="0" applyAlignment="0"/>
    <xf numFmtId="178" fontId="40" fillId="0" borderId="0" applyFill="0" applyBorder="0" applyAlignment="0"/>
    <xf numFmtId="165" fontId="40" fillId="0" borderId="0" applyFill="0" applyBorder="0" applyAlignment="0"/>
    <xf numFmtId="179" fontId="41" fillId="0" borderId="0" applyFill="0" applyBorder="0" applyAlignment="0"/>
    <xf numFmtId="180" fontId="41" fillId="0" borderId="0" applyFill="0" applyBorder="0" applyAlignment="0"/>
    <xf numFmtId="177" fontId="5" fillId="0" borderId="0" applyFill="0" applyBorder="0" applyAlignment="0"/>
    <xf numFmtId="177" fontId="5" fillId="0" borderId="0" applyFill="0" applyBorder="0" applyAlignment="0"/>
    <xf numFmtId="177" fontId="5" fillId="0" borderId="0" applyFill="0" applyBorder="0" applyAlignment="0"/>
    <xf numFmtId="181" fontId="5" fillId="0" borderId="0" applyFill="0" applyBorder="0" applyAlignment="0"/>
    <xf numFmtId="181" fontId="5" fillId="0" borderId="0" applyFill="0" applyBorder="0" applyAlignment="0"/>
    <xf numFmtId="181" fontId="5" fillId="0" borderId="0" applyFill="0" applyBorder="0" applyAlignment="0"/>
    <xf numFmtId="178" fontId="40" fillId="0" borderId="0" applyFill="0" applyBorder="0" applyAlignment="0"/>
    <xf numFmtId="0" fontId="70" fillId="80" borderId="55" applyNumberFormat="0" applyAlignment="0" applyProtection="0"/>
    <xf numFmtId="0" fontId="23" fillId="55" borderId="44" applyNumberFormat="0" applyAlignment="0" applyProtection="0"/>
    <xf numFmtId="0" fontId="23" fillId="55" borderId="44" applyNumberFormat="0" applyAlignment="0" applyProtection="0"/>
    <xf numFmtId="0" fontId="23" fillId="55" borderId="44" applyNumberFormat="0" applyAlignment="0" applyProtection="0"/>
    <xf numFmtId="0" fontId="23" fillId="55" borderId="44" applyNumberFormat="0" applyAlignment="0" applyProtection="0"/>
    <xf numFmtId="0" fontId="23" fillId="55" borderId="44" applyNumberFormat="0" applyAlignment="0" applyProtection="0"/>
    <xf numFmtId="0" fontId="71" fillId="10" borderId="38" applyNumberFormat="0" applyAlignment="0" applyProtection="0"/>
    <xf numFmtId="0" fontId="42" fillId="0" borderId="0"/>
    <xf numFmtId="0" fontId="72" fillId="81" borderId="56" applyNumberFormat="0" applyAlignment="0" applyProtection="0"/>
    <xf numFmtId="0" fontId="24" fillId="56" borderId="45" applyNumberFormat="0" applyAlignment="0" applyProtection="0"/>
    <xf numFmtId="0" fontId="24" fillId="56" borderId="45" applyNumberFormat="0" applyAlignment="0" applyProtection="0"/>
    <xf numFmtId="0" fontId="24" fillId="56" borderId="45" applyNumberFormat="0" applyAlignment="0" applyProtection="0"/>
    <xf numFmtId="0" fontId="24" fillId="56" borderId="45" applyNumberFormat="0" applyAlignment="0" applyProtection="0"/>
    <xf numFmtId="0" fontId="24" fillId="56" borderId="45" applyNumberFormat="0" applyAlignment="0" applyProtection="0"/>
    <xf numFmtId="0" fontId="73" fillId="11" borderId="41" applyNumberFormat="0" applyAlignment="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0" fontId="11" fillId="0" borderId="0" applyNumberFormat="0" applyBorder="0" applyProtection="0"/>
    <xf numFmtId="182" fontId="38"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4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3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38" fillId="0" borderId="0" applyFont="0" applyFill="0" applyBorder="0" applyAlignment="0" applyProtection="0"/>
    <xf numFmtId="184" fontId="38" fillId="0" borderId="0" applyFont="0" applyFill="0" applyBorder="0" applyAlignment="0" applyProtection="0"/>
    <xf numFmtId="185" fontId="38"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43" fontId="5"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38" fillId="0" borderId="0" applyFont="0" applyFill="0" applyBorder="0" applyAlignment="0" applyProtection="0"/>
    <xf numFmtId="173" fontId="38" fillId="0" borderId="0" applyFont="0" applyFill="0" applyBorder="0" applyAlignment="0" applyProtection="0"/>
    <xf numFmtId="173" fontId="38" fillId="0" borderId="0" applyFont="0" applyFill="0" applyBorder="0" applyAlignment="0" applyProtection="0"/>
    <xf numFmtId="173" fontId="38" fillId="0" borderId="0" applyFont="0" applyFill="0" applyBorder="0" applyAlignment="0" applyProtection="0"/>
    <xf numFmtId="43" fontId="5" fillId="0" borderId="0" applyFont="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7" fontId="5" fillId="0" borderId="0" applyFill="0" applyBorder="0" applyAlignment="0" applyProtection="0"/>
    <xf numFmtId="167" fontId="5" fillId="0" borderId="0" applyFill="0" applyBorder="0" applyAlignment="0" applyProtection="0"/>
    <xf numFmtId="167" fontId="5" fillId="0" borderId="0" applyFill="0" applyBorder="0" applyAlignment="0" applyProtection="0"/>
    <xf numFmtId="167" fontId="5" fillId="0" borderId="0" applyFill="0" applyBorder="0" applyAlignment="0" applyProtection="0"/>
    <xf numFmtId="167" fontId="5" fillId="0" borderId="0" applyFill="0" applyBorder="0" applyAlignment="0" applyProtection="0"/>
    <xf numFmtId="43" fontId="5" fillId="0" borderId="0" applyFont="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43" fontId="17" fillId="0" borderId="0" applyFont="0" applyFill="0" applyBorder="0" applyAlignment="0" applyProtection="0"/>
    <xf numFmtId="173" fontId="38" fillId="0" borderId="0" applyFont="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67" fontId="5" fillId="0" borderId="0" applyFill="0" applyBorder="0" applyAlignment="0" applyProtection="0"/>
    <xf numFmtId="167" fontId="5" fillId="0" borderId="0" applyFill="0" applyBorder="0" applyAlignment="0" applyProtection="0"/>
    <xf numFmtId="167" fontId="5" fillId="0" borderId="0" applyFill="0" applyBorder="0" applyAlignment="0" applyProtection="0"/>
    <xf numFmtId="167" fontId="5" fillId="0" borderId="0" applyFill="0" applyBorder="0" applyAlignment="0" applyProtection="0"/>
    <xf numFmtId="167" fontId="5" fillId="0" borderId="0" applyFill="0" applyBorder="0" applyAlignment="0" applyProtection="0"/>
    <xf numFmtId="167" fontId="5" fillId="0" borderId="0" applyFill="0" applyBorder="0" applyAlignment="0" applyProtection="0"/>
    <xf numFmtId="167" fontId="5" fillId="0" borderId="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43" fontId="5" fillId="0" borderId="0" applyFont="0" applyFill="0" applyBorder="0" applyAlignment="0" applyProtection="0"/>
    <xf numFmtId="173" fontId="38" fillId="0" borderId="0" applyFont="0" applyFill="0" applyBorder="0" applyAlignment="0" applyProtection="0"/>
    <xf numFmtId="43" fontId="5"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184" fontId="38" fillId="0" borderId="0" applyFont="0" applyFill="0" applyBorder="0" applyAlignment="0" applyProtection="0"/>
    <xf numFmtId="183" fontId="38" fillId="0" borderId="0" applyFont="0" applyFill="0" applyBorder="0" applyAlignment="0" applyProtection="0"/>
    <xf numFmtId="173" fontId="38" fillId="0" borderId="0" applyFont="0" applyFill="0" applyBorder="0" applyAlignment="0" applyProtection="0"/>
    <xf numFmtId="173" fontId="38"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73" fontId="38" fillId="0" borderId="0" applyFont="0" applyFill="0" applyBorder="0" applyAlignment="0" applyProtection="0"/>
    <xf numFmtId="43" fontId="5" fillId="0" borderId="0" applyFont="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ill="0" applyBorder="0" applyAlignment="0" applyProtection="0"/>
    <xf numFmtId="43" fontId="5" fillId="0" borderId="0" applyFont="0" applyFill="0" applyBorder="0" applyAlignment="0" applyProtection="0"/>
    <xf numFmtId="174" fontId="5" fillId="0" borderId="0" applyFill="0" applyBorder="0" applyAlignment="0" applyProtection="0"/>
    <xf numFmtId="43" fontId="5" fillId="0" borderId="0" applyFill="0" applyBorder="0" applyAlignment="0" applyProtection="0"/>
    <xf numFmtId="43" fontId="5" fillId="0" borderId="0" applyFill="0" applyBorder="0" applyAlignment="0" applyProtection="0"/>
    <xf numFmtId="40" fontId="37"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3" fontId="38" fillId="0" borderId="0" applyFont="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186" fontId="44" fillId="0" borderId="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87" fontId="3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0" fontId="38" fillId="0" borderId="0" applyNumberFormat="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67" fontId="17" fillId="0" borderId="0" applyFill="0" applyBorder="0" applyAlignment="0" applyProtection="0"/>
    <xf numFmtId="188" fontId="3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7" fontId="5" fillId="0" borderId="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7" fontId="17"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168" fontId="5" fillId="0" borderId="0" applyFont="0" applyFill="0" applyBorder="0" applyAlignment="0" applyProtection="0"/>
    <xf numFmtId="189" fontId="11" fillId="0" borderId="0" applyBorder="0" applyProtection="0"/>
    <xf numFmtId="190" fontId="45" fillId="0" borderId="0">
      <protection locked="0"/>
    </xf>
    <xf numFmtId="176" fontId="74" fillId="0" borderId="0" applyBorder="0" applyAlignment="0" applyProtection="0"/>
    <xf numFmtId="191" fontId="75" fillId="0" borderId="0" applyFill="0" applyBorder="0">
      <alignment horizontal="left" vertical="top"/>
      <protection locked="0"/>
    </xf>
    <xf numFmtId="192" fontId="46" fillId="0" borderId="0">
      <alignment horizontal="center"/>
    </xf>
    <xf numFmtId="178" fontId="40" fillId="0" borderId="0" applyFont="0" applyFill="0" applyBorder="0" applyAlignment="0" applyProtection="0"/>
    <xf numFmtId="193" fontId="38" fillId="0" borderId="0" applyFont="0" applyFill="0" applyBorder="0" applyAlignment="0" applyProtection="0"/>
    <xf numFmtId="194" fontId="5" fillId="0" borderId="0" applyFont="0" applyFill="0" applyBorder="0" applyAlignment="0" applyProtection="0"/>
    <xf numFmtId="195" fontId="45" fillId="0" borderId="0">
      <protection locked="0"/>
    </xf>
    <xf numFmtId="196" fontId="11" fillId="0" borderId="0" applyBorder="0" applyProtection="0"/>
    <xf numFmtId="0" fontId="68" fillId="0" borderId="0" applyNumberFormat="0" applyBorder="0" applyProtection="0"/>
    <xf numFmtId="14" fontId="47" fillId="0" borderId="0" applyFill="0" applyBorder="0" applyAlignment="0"/>
    <xf numFmtId="197" fontId="5" fillId="0" borderId="46">
      <alignment vertical="center"/>
    </xf>
    <xf numFmtId="197" fontId="5" fillId="0" borderId="46">
      <alignment vertical="center"/>
    </xf>
    <xf numFmtId="197" fontId="5" fillId="0" borderId="46">
      <alignment vertical="center"/>
    </xf>
    <xf numFmtId="198" fontId="38" fillId="0" borderId="0" applyFont="0" applyFill="0" applyBorder="0">
      <alignment horizontal="left" vertical="top" wrapText="1"/>
      <protection locked="0"/>
    </xf>
    <xf numFmtId="184" fontId="11" fillId="0" borderId="0" applyBorder="0" applyProtection="0"/>
    <xf numFmtId="177" fontId="5" fillId="0" borderId="0" applyFill="0" applyBorder="0" applyAlignment="0"/>
    <xf numFmtId="177" fontId="5" fillId="0" borderId="0" applyFill="0" applyBorder="0" applyAlignment="0"/>
    <xf numFmtId="177" fontId="5" fillId="0" borderId="0" applyFill="0" applyBorder="0" applyAlignment="0"/>
    <xf numFmtId="178" fontId="40" fillId="0" borderId="0" applyFill="0" applyBorder="0" applyAlignment="0"/>
    <xf numFmtId="177" fontId="5" fillId="0" borderId="0" applyFill="0" applyBorder="0" applyAlignment="0"/>
    <xf numFmtId="177" fontId="5" fillId="0" borderId="0" applyFill="0" applyBorder="0" applyAlignment="0"/>
    <xf numFmtId="177" fontId="5" fillId="0" borderId="0" applyFill="0" applyBorder="0" applyAlignment="0"/>
    <xf numFmtId="181" fontId="5" fillId="0" borderId="0" applyFill="0" applyBorder="0" applyAlignment="0"/>
    <xf numFmtId="181" fontId="5" fillId="0" borderId="0" applyFill="0" applyBorder="0" applyAlignment="0"/>
    <xf numFmtId="181" fontId="5" fillId="0" borderId="0" applyFill="0" applyBorder="0" applyAlignment="0"/>
    <xf numFmtId="178" fontId="40" fillId="0" borderId="0" applyFill="0" applyBorder="0" applyAlignment="0"/>
    <xf numFmtId="199" fontId="38" fillId="0" borderId="0" applyFont="0" applyFill="0" applyBorder="0" applyAlignment="0" applyProtection="0"/>
    <xf numFmtId="200" fontId="38" fillId="0" borderId="0" applyFont="0" applyBorder="0" applyProtection="0"/>
    <xf numFmtId="0" fontId="76" fillId="0" borderId="0" applyNumberFormat="0" applyBorder="0" applyProtection="0"/>
    <xf numFmtId="0" fontId="17" fillId="0" borderId="0"/>
    <xf numFmtId="201" fontId="77" fillId="0" borderId="0"/>
    <xf numFmtId="0" fontId="7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79" fillId="0" borderId="0" applyNumberFormat="0" applyFill="0" applyBorder="0" applyAlignment="0" applyProtection="0"/>
    <xf numFmtId="202" fontId="80" fillId="0" borderId="0" applyBorder="0">
      <protection locked="0"/>
    </xf>
    <xf numFmtId="202" fontId="80" fillId="0" borderId="0" applyBorder="0">
      <protection locked="0"/>
    </xf>
    <xf numFmtId="202" fontId="81" fillId="0" borderId="0" applyBorder="0">
      <protection locked="0"/>
    </xf>
    <xf numFmtId="202" fontId="80" fillId="0" borderId="0" applyBorder="0">
      <protection locked="0"/>
    </xf>
    <xf numFmtId="202" fontId="80" fillId="0" borderId="0" applyBorder="0">
      <protection locked="0"/>
    </xf>
    <xf numFmtId="202" fontId="80" fillId="0" borderId="0" applyBorder="0">
      <protection locked="0"/>
    </xf>
    <xf numFmtId="202" fontId="81" fillId="0" borderId="0" applyBorder="0">
      <protection locked="0"/>
    </xf>
    <xf numFmtId="2" fontId="68" fillId="0" borderId="0" applyBorder="0" applyProtection="0"/>
    <xf numFmtId="203" fontId="38" fillId="0" borderId="0" applyFont="0" applyBorder="0">
      <alignment horizontal="left"/>
      <protection locked="0"/>
    </xf>
    <xf numFmtId="0" fontId="11" fillId="0" borderId="0" applyNumberFormat="0" applyFill="0" applyBorder="0" applyAlignment="0" applyProtection="0"/>
    <xf numFmtId="204" fontId="82" fillId="0" borderId="57" applyProtection="0">
      <alignment horizontal="right"/>
    </xf>
    <xf numFmtId="2" fontId="83" fillId="0" borderId="58" applyProtection="0">
      <alignment horizontal="center" vertical="top" wrapText="1"/>
    </xf>
    <xf numFmtId="0" fontId="84" fillId="64"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26" fillId="39" borderId="0" applyNumberFormat="0" applyBorder="0" applyAlignment="0" applyProtection="0"/>
    <xf numFmtId="0" fontId="85" fillId="6" borderId="0" applyNumberFormat="0" applyBorder="0" applyAlignment="0" applyProtection="0"/>
    <xf numFmtId="38" fontId="48" fillId="57" borderId="0" applyNumberFormat="0" applyBorder="0" applyAlignment="0" applyProtection="0"/>
    <xf numFmtId="191" fontId="86" fillId="0" borderId="0" applyBorder="0" applyProtection="0">
      <alignment horizontal="left"/>
    </xf>
    <xf numFmtId="0" fontId="9" fillId="0" borderId="9" applyNumberFormat="0" applyAlignment="0" applyProtection="0">
      <alignment horizontal="left" vertical="center"/>
    </xf>
    <xf numFmtId="0" fontId="9" fillId="0" borderId="4">
      <alignment horizontal="left" vertical="center"/>
    </xf>
    <xf numFmtId="0" fontId="87" fillId="0" borderId="0" applyNumberFormat="0" applyBorder="0" applyProtection="0">
      <alignment horizontal="center"/>
    </xf>
    <xf numFmtId="0" fontId="88" fillId="0" borderId="59" applyNumberFormat="0" applyFill="0" applyAlignment="0" applyProtection="0"/>
    <xf numFmtId="0" fontId="27" fillId="0" borderId="47" applyNumberFormat="0" applyFill="0" applyAlignment="0" applyProtection="0"/>
    <xf numFmtId="0" fontId="27" fillId="0" borderId="47" applyNumberFormat="0" applyFill="0" applyAlignment="0" applyProtection="0"/>
    <xf numFmtId="0" fontId="27" fillId="0" borderId="47" applyNumberFormat="0" applyFill="0" applyAlignment="0" applyProtection="0"/>
    <xf numFmtId="0" fontId="27" fillId="0" borderId="47" applyNumberFormat="0" applyFill="0" applyAlignment="0" applyProtection="0"/>
    <xf numFmtId="0" fontId="27" fillId="0" borderId="47" applyNumberFormat="0" applyFill="0" applyAlignment="0" applyProtection="0"/>
    <xf numFmtId="0" fontId="89" fillId="0" borderId="35" applyNumberFormat="0" applyFill="0" applyAlignment="0" applyProtection="0"/>
    <xf numFmtId="0" fontId="90" fillId="0" borderId="60" applyNumberFormat="0" applyFill="0" applyAlignment="0" applyProtection="0"/>
    <xf numFmtId="0" fontId="28" fillId="0" borderId="48" applyNumberFormat="0" applyFill="0" applyAlignment="0" applyProtection="0"/>
    <xf numFmtId="0" fontId="28" fillId="0" borderId="48" applyNumberFormat="0" applyFill="0" applyAlignment="0" applyProtection="0"/>
    <xf numFmtId="0" fontId="28" fillId="0" borderId="48" applyNumberFormat="0" applyFill="0" applyAlignment="0" applyProtection="0"/>
    <xf numFmtId="0" fontId="28" fillId="0" borderId="48" applyNumberFormat="0" applyFill="0" applyAlignment="0" applyProtection="0"/>
    <xf numFmtId="0" fontId="28" fillId="0" borderId="48" applyNumberFormat="0" applyFill="0" applyAlignment="0" applyProtection="0"/>
    <xf numFmtId="0" fontId="91" fillId="0" borderId="36" applyNumberFormat="0" applyFill="0" applyAlignment="0" applyProtection="0"/>
    <xf numFmtId="0" fontId="92" fillId="0" borderId="61" applyNumberFormat="0" applyFill="0" applyAlignment="0" applyProtection="0"/>
    <xf numFmtId="0" fontId="29" fillId="0" borderId="49" applyNumberFormat="0" applyFill="0" applyAlignment="0" applyProtection="0"/>
    <xf numFmtId="0" fontId="29" fillId="0" borderId="49" applyNumberFormat="0" applyFill="0" applyAlignment="0" applyProtection="0"/>
    <xf numFmtId="0" fontId="29" fillId="0" borderId="49" applyNumberFormat="0" applyFill="0" applyAlignment="0" applyProtection="0"/>
    <xf numFmtId="0" fontId="29" fillId="0" borderId="49" applyNumberFormat="0" applyFill="0" applyAlignment="0" applyProtection="0"/>
    <xf numFmtId="0" fontId="29" fillId="0" borderId="49" applyNumberFormat="0" applyFill="0" applyAlignment="0" applyProtection="0"/>
    <xf numFmtId="0" fontId="93" fillId="0" borderId="37" applyNumberFormat="0" applyFill="0" applyAlignment="0" applyProtection="0"/>
    <xf numFmtId="0" fontId="92"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93" fillId="0" borderId="0" applyNumberFormat="0" applyFill="0" applyBorder="0" applyAlignment="0" applyProtection="0"/>
    <xf numFmtId="0" fontId="87" fillId="0" borderId="0" applyNumberFormat="0" applyBorder="0" applyProtection="0">
      <alignment horizontal="center" textRotation="90"/>
    </xf>
    <xf numFmtId="205" fontId="49" fillId="0" borderId="0">
      <protection locked="0"/>
    </xf>
    <xf numFmtId="0" fontId="94" fillId="0" borderId="0" applyNumberFormat="0" applyBorder="0" applyProtection="0"/>
    <xf numFmtId="0" fontId="95" fillId="0" borderId="0" applyNumberFormat="0" applyFill="0" applyBorder="0" applyAlignment="0" applyProtection="0"/>
    <xf numFmtId="0" fontId="96" fillId="0" borderId="0" applyNumberFormat="0" applyFill="0" applyBorder="0" applyAlignment="0" applyProtection="0"/>
    <xf numFmtId="187" fontId="60" fillId="0" borderId="0" applyBorder="0" applyProtection="0">
      <alignment horizontal="center"/>
    </xf>
    <xf numFmtId="10" fontId="48" fillId="58" borderId="1" applyNumberFormat="0" applyBorder="0" applyAlignment="0" applyProtection="0"/>
    <xf numFmtId="0" fontId="97" fillId="67" borderId="55" applyNumberFormat="0" applyAlignment="0" applyProtection="0"/>
    <xf numFmtId="0" fontId="30" fillId="42" borderId="44" applyNumberFormat="0" applyAlignment="0" applyProtection="0"/>
    <xf numFmtId="0" fontId="30" fillId="42" borderId="44" applyNumberFormat="0" applyAlignment="0" applyProtection="0"/>
    <xf numFmtId="0" fontId="30" fillId="42" borderId="44" applyNumberFormat="0" applyAlignment="0" applyProtection="0"/>
    <xf numFmtId="0" fontId="30" fillId="42" borderId="44" applyNumberFormat="0" applyAlignment="0" applyProtection="0"/>
    <xf numFmtId="0" fontId="30" fillId="42" borderId="44" applyNumberFormat="0" applyAlignment="0" applyProtection="0"/>
    <xf numFmtId="0" fontId="98" fillId="9" borderId="38" applyNumberFormat="0" applyAlignment="0" applyProtection="0"/>
    <xf numFmtId="0" fontId="98" fillId="9" borderId="38" applyNumberFormat="0" applyAlignment="0" applyProtection="0"/>
    <xf numFmtId="0" fontId="98" fillId="9" borderId="38" applyNumberFormat="0" applyAlignment="0" applyProtection="0"/>
    <xf numFmtId="165" fontId="83" fillId="0" borderId="58" applyProtection="0">
      <alignment horizontal="right" vertical="center" wrapText="1"/>
    </xf>
    <xf numFmtId="191" fontId="38" fillId="0" borderId="0" applyFont="0" applyBorder="0" applyProtection="0">
      <alignment horizontal="left"/>
    </xf>
    <xf numFmtId="191" fontId="38" fillId="0" borderId="0" applyFont="0" applyFill="0" applyBorder="0" applyProtection="0">
      <alignment horizontal="left"/>
    </xf>
    <xf numFmtId="171" fontId="38" fillId="0" borderId="0" applyFont="0" applyBorder="0">
      <protection locked="0"/>
    </xf>
    <xf numFmtId="177" fontId="5" fillId="0" borderId="0" applyFill="0" applyBorder="0" applyAlignment="0"/>
    <xf numFmtId="177" fontId="5" fillId="0" borderId="0" applyFill="0" applyBorder="0" applyAlignment="0"/>
    <xf numFmtId="177" fontId="5" fillId="0" borderId="0" applyFill="0" applyBorder="0" applyAlignment="0"/>
    <xf numFmtId="178" fontId="40" fillId="0" borderId="0" applyFill="0" applyBorder="0" applyAlignment="0"/>
    <xf numFmtId="177" fontId="5" fillId="0" borderId="0" applyFill="0" applyBorder="0" applyAlignment="0"/>
    <xf numFmtId="177" fontId="5" fillId="0" borderId="0" applyFill="0" applyBorder="0" applyAlignment="0"/>
    <xf numFmtId="177" fontId="5" fillId="0" borderId="0" applyFill="0" applyBorder="0" applyAlignment="0"/>
    <xf numFmtId="181" fontId="5" fillId="0" borderId="0" applyFill="0" applyBorder="0" applyAlignment="0"/>
    <xf numFmtId="181" fontId="5" fillId="0" borderId="0" applyFill="0" applyBorder="0" applyAlignment="0"/>
    <xf numFmtId="181" fontId="5" fillId="0" borderId="0" applyFill="0" applyBorder="0" applyAlignment="0"/>
    <xf numFmtId="178" fontId="40" fillId="0" borderId="0" applyFill="0" applyBorder="0" applyAlignment="0"/>
    <xf numFmtId="0" fontId="99" fillId="0" borderId="62" applyNumberFormat="0" applyFill="0" applyAlignment="0" applyProtection="0"/>
    <xf numFmtId="0" fontId="31" fillId="0" borderId="50" applyNumberFormat="0" applyFill="0" applyAlignment="0" applyProtection="0"/>
    <xf numFmtId="0" fontId="31" fillId="0" borderId="50" applyNumberFormat="0" applyFill="0" applyAlignment="0" applyProtection="0"/>
    <xf numFmtId="0" fontId="31" fillId="0" borderId="50" applyNumberFormat="0" applyFill="0" applyAlignment="0" applyProtection="0"/>
    <xf numFmtId="0" fontId="31" fillId="0" borderId="50" applyNumberFormat="0" applyFill="0" applyAlignment="0" applyProtection="0"/>
    <xf numFmtId="0" fontId="31" fillId="0" borderId="50" applyNumberFormat="0" applyFill="0" applyAlignment="0" applyProtection="0"/>
    <xf numFmtId="0" fontId="100" fillId="0" borderId="40" applyNumberFormat="0" applyFill="0" applyAlignment="0" applyProtection="0"/>
    <xf numFmtId="0" fontId="68" fillId="0" borderId="0" applyNumberFormat="0" applyBorder="0" applyProtection="0"/>
    <xf numFmtId="176" fontId="101" fillId="82" borderId="0" applyBorder="0" applyProtection="0"/>
    <xf numFmtId="191" fontId="38" fillId="0" borderId="0" applyFont="0" applyFill="0" applyBorder="0" applyProtection="0">
      <alignment horizontal="left"/>
    </xf>
    <xf numFmtId="191" fontId="38" fillId="0" borderId="0" applyFont="0" applyFill="0" applyBorder="0" applyProtection="0">
      <alignment horizontal="left"/>
    </xf>
    <xf numFmtId="198" fontId="102" fillId="0" borderId="0" applyBorder="0">
      <alignment horizontal="left" vertical="top"/>
      <protection locked="0"/>
    </xf>
    <xf numFmtId="198" fontId="38" fillId="0" borderId="0" applyFont="0" applyBorder="0" applyProtection="0"/>
    <xf numFmtId="206" fontId="38" fillId="0" borderId="0" applyFont="0" applyFill="0" applyBorder="0" applyAlignment="0" applyProtection="0"/>
    <xf numFmtId="207" fontId="38" fillId="0" borderId="0" applyFont="0" applyFill="0" applyBorder="0" applyAlignment="0" applyProtection="0"/>
    <xf numFmtId="191" fontId="38" fillId="0" borderId="0" applyFont="0" applyFill="0" applyBorder="0" applyProtection="0">
      <alignment horizontal="left"/>
    </xf>
    <xf numFmtId="0" fontId="50" fillId="0" borderId="33"/>
    <xf numFmtId="208" fontId="38" fillId="0" borderId="0" applyFont="0" applyFill="0" applyBorder="0" applyAlignment="0" applyProtection="0"/>
    <xf numFmtId="209" fontId="38" fillId="0" borderId="0" applyFont="0" applyFill="0" applyBorder="0" applyAlignment="0" applyProtection="0"/>
    <xf numFmtId="191" fontId="38" fillId="0" borderId="0" applyFont="0" applyBorder="0" applyProtection="0">
      <alignment horizontal="left"/>
    </xf>
    <xf numFmtId="0" fontId="103" fillId="83"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104" fillId="8" borderId="0" applyNumberFormat="0" applyBorder="0" applyAlignment="0" applyProtection="0"/>
    <xf numFmtId="0" fontId="51" fillId="0" borderId="0">
      <alignment horizontal="justify" vertical="top" wrapText="1"/>
    </xf>
    <xf numFmtId="210" fontId="105" fillId="0" borderId="0" applyBorder="0" applyProtection="0"/>
    <xf numFmtId="194" fontId="52" fillId="0" borderId="0"/>
    <xf numFmtId="0" fontId="5" fillId="0" borderId="0"/>
    <xf numFmtId="0" fontId="60" fillId="0" borderId="0" applyNumberFormat="0" applyBorder="0" applyProtection="0"/>
    <xf numFmtId="0" fontId="5" fillId="0" borderId="0"/>
    <xf numFmtId="0" fontId="5" fillId="0" borderId="0"/>
    <xf numFmtId="0" fontId="60" fillId="0" borderId="0" applyNumberFormat="0" applyBorder="0" applyProtection="0"/>
    <xf numFmtId="0" fontId="5" fillId="0" borderId="0"/>
    <xf numFmtId="0" fontId="5" fillId="0" borderId="0"/>
    <xf numFmtId="0" fontId="5" fillId="0" borderId="0"/>
    <xf numFmtId="0" fontId="5" fillId="0" borderId="0"/>
    <xf numFmtId="0" fontId="1"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38" fillId="0" borderId="0" applyNumberFormat="0" applyFont="0" applyFill="0" applyBorder="0" applyAlignment="0" applyProtection="0"/>
    <xf numFmtId="0" fontId="5" fillId="0" borderId="0"/>
    <xf numFmtId="0" fontId="17" fillId="0" borderId="0"/>
    <xf numFmtId="0" fontId="60" fillId="0" borderId="0" applyNumberFormat="0" applyBorder="0" applyProtection="0"/>
    <xf numFmtId="0" fontId="60" fillId="0" borderId="0" applyNumberFormat="0" applyBorder="0" applyProtection="0">
      <alignment vertical="top"/>
    </xf>
    <xf numFmtId="0" fontId="44" fillId="0" borderId="0"/>
    <xf numFmtId="0" fontId="44" fillId="0" borderId="0"/>
    <xf numFmtId="0" fontId="44" fillId="0" borderId="0"/>
    <xf numFmtId="0" fontId="44" fillId="0" borderId="0"/>
    <xf numFmtId="0" fontId="44" fillId="0" borderId="0"/>
    <xf numFmtId="0" fontId="60" fillId="0" borderId="0" applyNumberFormat="0" applyBorder="0" applyProtection="0">
      <alignment vertical="top"/>
    </xf>
    <xf numFmtId="0" fontId="5" fillId="0" borderId="0"/>
    <xf numFmtId="0" fontId="44" fillId="0" borderId="0"/>
    <xf numFmtId="0" fontId="44" fillId="0" borderId="0"/>
    <xf numFmtId="0" fontId="44" fillId="0" borderId="0"/>
    <xf numFmtId="0" fontId="44" fillId="0" borderId="0"/>
    <xf numFmtId="0" fontId="5" fillId="0" borderId="0"/>
    <xf numFmtId="0" fontId="5" fillId="0" borderId="0"/>
    <xf numFmtId="0" fontId="106" fillId="0" borderId="0"/>
    <xf numFmtId="0" fontId="44" fillId="0" borderId="0"/>
    <xf numFmtId="0" fontId="44" fillId="0" borderId="0"/>
    <xf numFmtId="0" fontId="44" fillId="0" borderId="0"/>
    <xf numFmtId="0" fontId="44" fillId="0" borderId="0"/>
    <xf numFmtId="0" fontId="44" fillId="0" borderId="0"/>
    <xf numFmtId="0" fontId="60" fillId="0" borderId="0" applyNumberFormat="0" applyBorder="0" applyProtection="0"/>
    <xf numFmtId="0" fontId="60" fillId="0" borderId="0" applyNumberFormat="0" applyBorder="0" applyProtection="0"/>
    <xf numFmtId="0" fontId="60" fillId="0" borderId="0" applyNumberFormat="0" applyBorder="0" applyProtection="0">
      <alignment vertical="top"/>
    </xf>
    <xf numFmtId="0" fontId="60" fillId="0" borderId="0" applyNumberFormat="0" applyBorder="0" applyProtection="0"/>
    <xf numFmtId="0" fontId="60" fillId="0" borderId="0" applyNumberFormat="0" applyBorder="0" applyProtection="0"/>
    <xf numFmtId="0" fontId="5" fillId="0" borderId="0"/>
    <xf numFmtId="0" fontId="36" fillId="0" borderId="0"/>
    <xf numFmtId="0" fontId="44"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178" fontId="41" fillId="0" borderId="0"/>
    <xf numFmtId="178" fontId="41" fillId="0" borderId="0"/>
    <xf numFmtId="0" fontId="1" fillId="0" borderId="0"/>
    <xf numFmtId="0" fontId="1" fillId="0" borderId="0"/>
    <xf numFmtId="0" fontId="6" fillId="0" borderId="0"/>
    <xf numFmtId="0" fontId="5" fillId="0" borderId="0"/>
    <xf numFmtId="0" fontId="5" fillId="0" borderId="0"/>
    <xf numFmtId="0" fontId="44" fillId="0" borderId="0"/>
    <xf numFmtId="0" fontId="5" fillId="0" borderId="0"/>
    <xf numFmtId="0" fontId="44" fillId="0" borderId="0"/>
    <xf numFmtId="0" fontId="44" fillId="0" borderId="0"/>
    <xf numFmtId="0" fontId="51" fillId="0" borderId="0"/>
    <xf numFmtId="0" fontId="44" fillId="0" borderId="0"/>
    <xf numFmtId="0" fontId="6" fillId="0" borderId="0"/>
    <xf numFmtId="0" fontId="44" fillId="0" borderId="0"/>
    <xf numFmtId="0" fontId="44" fillId="0" borderId="0"/>
    <xf numFmtId="0" fontId="44" fillId="0" borderId="0"/>
    <xf numFmtId="0" fontId="44"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6"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44" fillId="0" borderId="0"/>
    <xf numFmtId="0" fontId="44" fillId="0" borderId="0"/>
    <xf numFmtId="0" fontId="44" fillId="0" borderId="0"/>
    <xf numFmtId="0" fontId="6" fillId="0" borderId="0"/>
    <xf numFmtId="201" fontId="61" fillId="0" borderId="0" applyBorder="0" applyProtection="0"/>
    <xf numFmtId="201" fontId="61" fillId="0" borderId="0" applyBorder="0" applyProtection="0"/>
    <xf numFmtId="0" fontId="6" fillId="0" borderId="0"/>
    <xf numFmtId="0" fontId="17" fillId="0" borderId="0"/>
    <xf numFmtId="0" fontId="17" fillId="0" borderId="0"/>
    <xf numFmtId="0" fontId="17" fillId="0" borderId="0"/>
    <xf numFmtId="0" fontId="17" fillId="0" borderId="0"/>
    <xf numFmtId="0" fontId="17"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1"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107" fillId="0" borderId="0"/>
    <xf numFmtId="0" fontId="107" fillId="0" borderId="0"/>
    <xf numFmtId="0" fontId="107" fillId="0" borderId="0"/>
    <xf numFmtId="0" fontId="107" fillId="0" borderId="0"/>
    <xf numFmtId="0" fontId="107" fillId="0" borderId="0"/>
    <xf numFmtId="0" fontId="53" fillId="0" borderId="0"/>
    <xf numFmtId="0" fontId="60" fillId="0" borderId="0" applyNumberFormat="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49" fillId="0" borderId="0"/>
    <xf numFmtId="0" fontId="49" fillId="0" borderId="0"/>
    <xf numFmtId="0" fontId="49" fillId="0" borderId="0"/>
    <xf numFmtId="0" fontId="49" fillId="0" borderId="0"/>
    <xf numFmtId="0" fontId="5" fillId="0" borderId="0"/>
    <xf numFmtId="0" fontId="6" fillId="0" borderId="0"/>
    <xf numFmtId="0" fontId="60" fillId="0" borderId="0" applyNumberFormat="0" applyBorder="0" applyProtection="0"/>
    <xf numFmtId="0" fontId="60" fillId="0" borderId="0" applyNumberFormat="0" applyBorder="0" applyProtection="0"/>
    <xf numFmtId="0" fontId="54" fillId="0" borderId="0">
      <alignment vertical="center"/>
    </xf>
    <xf numFmtId="0" fontId="5" fillId="0" borderId="0"/>
    <xf numFmtId="0" fontId="5" fillId="0" borderId="0"/>
    <xf numFmtId="0" fontId="5" fillId="0" borderId="0"/>
    <xf numFmtId="0" fontId="5" fillId="0" borderId="0"/>
    <xf numFmtId="0" fontId="5" fillId="0" borderId="0"/>
    <xf numFmtId="0" fontId="19" fillId="0" borderId="0"/>
    <xf numFmtId="0" fontId="6" fillId="0" borderId="0"/>
    <xf numFmtId="0" fontId="108" fillId="0" borderId="0" applyNumberFormat="0" applyBorder="0" applyProtection="0"/>
    <xf numFmtId="0" fontId="38" fillId="84" borderId="63" applyNumberFormat="0" applyFont="0" applyAlignment="0" applyProtection="0"/>
    <xf numFmtId="0" fontId="5" fillId="60" borderId="51" applyNumberFormat="0" applyAlignment="0" applyProtection="0"/>
    <xf numFmtId="0" fontId="5" fillId="60" borderId="51" applyNumberFormat="0" applyAlignment="0" applyProtection="0"/>
    <xf numFmtId="0" fontId="5" fillId="60" borderId="51" applyNumberFormat="0" applyAlignment="0" applyProtection="0"/>
    <xf numFmtId="0" fontId="5" fillId="60" borderId="51" applyNumberFormat="0" applyAlignment="0" applyProtection="0"/>
    <xf numFmtId="0" fontId="5" fillId="60" borderId="51" applyNumberFormat="0" applyAlignment="0" applyProtection="0"/>
    <xf numFmtId="0" fontId="1" fillId="12" borderId="42" applyNumberFormat="0" applyFont="0" applyAlignment="0" applyProtection="0"/>
    <xf numFmtId="0" fontId="5" fillId="60" borderId="51" applyNumberFormat="0" applyAlignment="0" applyProtection="0"/>
    <xf numFmtId="203" fontId="38" fillId="0" borderId="0" applyFont="0" applyBorder="0">
      <protection locked="0"/>
    </xf>
    <xf numFmtId="0" fontId="109" fillId="80" borderId="64" applyNumberFormat="0" applyAlignment="0" applyProtection="0"/>
    <xf numFmtId="0" fontId="33" fillId="55" borderId="52" applyNumberFormat="0" applyAlignment="0" applyProtection="0"/>
    <xf numFmtId="0" fontId="33" fillId="55" borderId="52" applyNumberFormat="0" applyAlignment="0" applyProtection="0"/>
    <xf numFmtId="0" fontId="33" fillId="55" borderId="52" applyNumberFormat="0" applyAlignment="0" applyProtection="0"/>
    <xf numFmtId="0" fontId="33" fillId="55" borderId="52" applyNumberFormat="0" applyAlignment="0" applyProtection="0"/>
    <xf numFmtId="0" fontId="33" fillId="55" borderId="52" applyNumberFormat="0" applyAlignment="0" applyProtection="0"/>
    <xf numFmtId="0" fontId="110" fillId="10" borderId="39" applyNumberFormat="0" applyAlignment="0" applyProtection="0"/>
    <xf numFmtId="0" fontId="55" fillId="61" borderId="0"/>
    <xf numFmtId="180" fontId="41" fillId="0" borderId="0" applyFont="0" applyFill="0" applyBorder="0" applyAlignment="0" applyProtection="0"/>
    <xf numFmtId="211" fontId="5" fillId="0" borderId="0" applyFont="0" applyFill="0" applyBorder="0" applyAlignment="0" applyProtection="0"/>
    <xf numFmtId="211" fontId="5" fillId="0" borderId="0" applyFont="0" applyFill="0" applyBorder="0" applyAlignment="0" applyProtection="0"/>
    <xf numFmtId="211"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17" fillId="0" borderId="0" applyFont="0" applyFill="0" applyBorder="0" applyAlignment="0" applyProtection="0"/>
    <xf numFmtId="9" fontId="3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8"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0" fontId="38" fillId="0" borderId="0" applyNumberFormat="0" applyFont="0" applyBorder="0" applyProtection="0"/>
    <xf numFmtId="212" fontId="38" fillId="82" borderId="0" applyFont="0" applyBorder="0" applyProtection="0"/>
    <xf numFmtId="177" fontId="5" fillId="0" borderId="0" applyFill="0" applyBorder="0" applyAlignment="0"/>
    <xf numFmtId="177" fontId="5" fillId="0" borderId="0" applyFill="0" applyBorder="0" applyAlignment="0"/>
    <xf numFmtId="177" fontId="5" fillId="0" borderId="0" applyFill="0" applyBorder="0" applyAlignment="0"/>
    <xf numFmtId="178" fontId="40" fillId="0" borderId="0" applyFill="0" applyBorder="0" applyAlignment="0"/>
    <xf numFmtId="177" fontId="5" fillId="0" borderId="0" applyFill="0" applyBorder="0" applyAlignment="0"/>
    <xf numFmtId="177" fontId="5" fillId="0" borderId="0" applyFill="0" applyBorder="0" applyAlignment="0"/>
    <xf numFmtId="177" fontId="5" fillId="0" borderId="0" applyFill="0" applyBorder="0" applyAlignment="0"/>
    <xf numFmtId="181" fontId="5" fillId="0" borderId="0" applyFill="0" applyBorder="0" applyAlignment="0"/>
    <xf numFmtId="181" fontId="5" fillId="0" borderId="0" applyFill="0" applyBorder="0" applyAlignment="0"/>
    <xf numFmtId="181" fontId="5" fillId="0" borderId="0" applyFill="0" applyBorder="0" applyAlignment="0"/>
    <xf numFmtId="178" fontId="40" fillId="0" borderId="0" applyFill="0" applyBorder="0" applyAlignment="0"/>
    <xf numFmtId="0" fontId="111" fillId="0" borderId="0" applyNumberFormat="0" applyBorder="0" applyProtection="0">
      <alignment horizontal="left" vertical="top"/>
    </xf>
    <xf numFmtId="0" fontId="112" fillId="0" borderId="0" applyNumberFormat="0" applyBorder="0" applyProtection="0">
      <alignment horizontal="left" vertical="top"/>
    </xf>
    <xf numFmtId="0" fontId="113" fillId="0" borderId="0" applyNumberFormat="0" applyBorder="0" applyProtection="0">
      <alignment horizontal="left" vertical="top"/>
    </xf>
    <xf numFmtId="0" fontId="114" fillId="0" borderId="65" applyNumberFormat="0" applyFill="0" applyProtection="0">
      <alignment horizontal="left"/>
    </xf>
    <xf numFmtId="0" fontId="115" fillId="0" borderId="0" applyNumberFormat="0" applyFill="0" applyBorder="0" applyProtection="0">
      <alignment horizontal="center" vertical="center"/>
    </xf>
    <xf numFmtId="0" fontId="115" fillId="0" borderId="66" applyNumberFormat="0" applyFill="0" applyProtection="0">
      <alignment vertical="center"/>
    </xf>
    <xf numFmtId="0" fontId="116" fillId="0" borderId="58" applyNumberFormat="0" applyFill="0" applyProtection="0">
      <alignment horizontal="left" vertical="center"/>
    </xf>
    <xf numFmtId="0" fontId="111" fillId="0" borderId="0" applyNumberFormat="0" applyBorder="0" applyProtection="0">
      <alignment horizontal="left" vertical="top"/>
    </xf>
    <xf numFmtId="166" fontId="111" fillId="0" borderId="0" applyBorder="0" applyProtection="0">
      <alignment horizontal="right" vertical="top"/>
    </xf>
    <xf numFmtId="0" fontId="112" fillId="0" borderId="0" applyNumberFormat="0" applyBorder="0" applyProtection="0">
      <alignment vertical="top"/>
    </xf>
    <xf numFmtId="171" fontId="38" fillId="0" borderId="0" applyFont="0" applyBorder="0">
      <protection locked="0"/>
    </xf>
    <xf numFmtId="171" fontId="38" fillId="0" borderId="0" applyFont="0" applyBorder="0">
      <protection locked="0"/>
    </xf>
    <xf numFmtId="0" fontId="117" fillId="0" borderId="0" applyNumberFormat="0" applyBorder="0" applyProtection="0"/>
    <xf numFmtId="213" fontId="117" fillId="0" borderId="0" applyBorder="0" applyProtection="0"/>
    <xf numFmtId="214" fontId="38" fillId="0" borderId="0" applyFont="0" applyFill="0" applyBorder="0" applyProtection="0"/>
    <xf numFmtId="198" fontId="38" fillId="0" borderId="0" applyFont="0" applyBorder="0" applyProtection="0">
      <alignment horizontal="left"/>
    </xf>
    <xf numFmtId="0" fontId="118" fillId="0" borderId="0" applyNumberFormat="0" applyFill="0" applyBorder="0" applyAlignment="0" applyProtection="0"/>
    <xf numFmtId="1" fontId="11" fillId="0" borderId="0" applyBorder="0" applyProtection="0">
      <alignment horizontal="left" vertical="top" wrapText="1"/>
    </xf>
    <xf numFmtId="0" fontId="119" fillId="0" borderId="0" applyNumberFormat="0" applyBorder="0" applyProtection="0"/>
    <xf numFmtId="0" fontId="18" fillId="0" borderId="0"/>
    <xf numFmtId="43" fontId="5" fillId="0" borderId="0" applyFont="0" applyFill="0" applyBorder="0" applyAlignment="0" applyProtection="0"/>
    <xf numFmtId="0" fontId="15" fillId="0" borderId="0"/>
    <xf numFmtId="0" fontId="18" fillId="0" borderId="0"/>
    <xf numFmtId="0" fontId="18" fillId="0" borderId="0"/>
    <xf numFmtId="0" fontId="18" fillId="0" borderId="0"/>
    <xf numFmtId="43" fontId="5" fillId="0" borderId="0" applyFont="0" applyFill="0" applyBorder="0" applyAlignment="0" applyProtection="0"/>
    <xf numFmtId="0" fontId="59" fillId="0" borderId="0" applyNumberFormat="0" applyBorder="0" applyProtection="0"/>
    <xf numFmtId="0" fontId="50" fillId="0" borderId="0"/>
    <xf numFmtId="0" fontId="120" fillId="0" borderId="0" applyNumberFormat="0" applyBorder="0" applyProtection="0">
      <alignment wrapText="1"/>
    </xf>
    <xf numFmtId="198" fontId="114" fillId="0" borderId="67" applyProtection="0">
      <alignment vertical="center"/>
    </xf>
    <xf numFmtId="198" fontId="38" fillId="0" borderId="0" applyFont="0" applyBorder="0">
      <protection locked="0"/>
    </xf>
    <xf numFmtId="198" fontId="121" fillId="0" borderId="0" applyFill="0" applyBorder="0" applyProtection="0"/>
    <xf numFmtId="191" fontId="101" fillId="0" borderId="0" applyFill="0" applyBorder="0" applyAlignment="0" applyProtection="0"/>
    <xf numFmtId="49" fontId="47" fillId="0" borderId="0" applyFill="0" applyBorder="0" applyAlignment="0"/>
    <xf numFmtId="215" fontId="5" fillId="0" borderId="0" applyFill="0" applyBorder="0" applyAlignment="0"/>
    <xf numFmtId="215" fontId="5" fillId="0" borderId="0" applyFill="0" applyBorder="0" applyAlignment="0"/>
    <xf numFmtId="215" fontId="5" fillId="0" borderId="0" applyFill="0" applyBorder="0" applyAlignment="0"/>
    <xf numFmtId="216" fontId="5" fillId="0" borderId="0" applyFill="0" applyBorder="0" applyAlignment="0"/>
    <xf numFmtId="216" fontId="5" fillId="0" borderId="0" applyFill="0" applyBorder="0" applyAlignment="0"/>
    <xf numFmtId="216" fontId="5" fillId="0" borderId="0" applyFill="0" applyBorder="0" applyAlignment="0"/>
    <xf numFmtId="171" fontId="116" fillId="0" borderId="0" applyBorder="0" applyProtection="0"/>
    <xf numFmtId="0" fontId="12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91" fontId="123" fillId="0" borderId="68" applyFill="0" applyProtection="0">
      <alignment horizontal="center"/>
    </xf>
    <xf numFmtId="0" fontId="124" fillId="0" borderId="69" applyNumberFormat="0" applyFill="0" applyAlignment="0" applyProtection="0"/>
    <xf numFmtId="0" fontId="20" fillId="0" borderId="53" applyNumberFormat="0" applyFill="0" applyAlignment="0" applyProtection="0"/>
    <xf numFmtId="0" fontId="20" fillId="0" borderId="53" applyNumberFormat="0" applyFill="0" applyAlignment="0" applyProtection="0"/>
    <xf numFmtId="0" fontId="20" fillId="0" borderId="53" applyNumberFormat="0" applyFill="0" applyAlignment="0" applyProtection="0"/>
    <xf numFmtId="0" fontId="20" fillId="0" borderId="53" applyNumberFormat="0" applyFill="0" applyAlignment="0" applyProtection="0"/>
    <xf numFmtId="0" fontId="20" fillId="0" borderId="53" applyNumberFormat="0" applyFill="0" applyAlignment="0" applyProtection="0"/>
    <xf numFmtId="0" fontId="2" fillId="0" borderId="43" applyNumberFormat="0" applyFill="0" applyAlignment="0" applyProtection="0"/>
    <xf numFmtId="198" fontId="86" fillId="0" borderId="0" applyBorder="0" applyProtection="0"/>
    <xf numFmtId="217" fontId="38" fillId="0" borderId="0" applyFont="0" applyFill="0" applyBorder="0" applyAlignment="0" applyProtection="0"/>
    <xf numFmtId="218" fontId="38" fillId="0" borderId="0" applyFont="0" applyFill="0" applyBorder="0" applyAlignment="0" applyProtection="0"/>
    <xf numFmtId="1" fontId="60" fillId="0" borderId="0" applyBorder="0" applyProtection="0">
      <alignment vertical="center"/>
    </xf>
    <xf numFmtId="191" fontId="121" fillId="0" borderId="0" applyFill="0" applyBorder="0" applyProtection="0">
      <alignment horizontal="center"/>
    </xf>
    <xf numFmtId="198" fontId="38" fillId="0" borderId="0" applyFont="0" applyBorder="0">
      <alignment horizontal="center"/>
      <protection locked="0"/>
    </xf>
    <xf numFmtId="219" fontId="102" fillId="0" borderId="58" applyProtection="0">
      <alignment horizontal="center" vertical="center"/>
    </xf>
    <xf numFmtId="220" fontId="38" fillId="0" borderId="0" applyFont="0" applyFill="0" applyBorder="0" applyAlignment="0" applyProtection="0"/>
    <xf numFmtId="221" fontId="38" fillId="0" borderId="0" applyFont="0" applyFill="0" applyBorder="0" applyAlignment="0" applyProtection="0"/>
    <xf numFmtId="49" fontId="125" fillId="85" borderId="0" applyBorder="0" applyProtection="0">
      <alignment horizontal="left"/>
    </xf>
    <xf numFmtId="0" fontId="12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27" fillId="0" borderId="0" applyNumberFormat="0" applyFill="0" applyBorder="0" applyAlignment="0" applyProtection="0"/>
    <xf numFmtId="217" fontId="38" fillId="0" borderId="0" applyFont="0" applyFill="0" applyBorder="0" applyAlignment="0" applyProtection="0"/>
    <xf numFmtId="222" fontId="5" fillId="0" borderId="0" applyFill="0" applyBorder="0" applyAlignment="0" applyProtection="0"/>
    <xf numFmtId="186" fontId="5" fillId="0" borderId="0" applyFill="0" applyBorder="0" applyAlignment="0" applyProtection="0"/>
    <xf numFmtId="0" fontId="5" fillId="0" borderId="0" applyFill="0" applyBorder="0" applyAlignment="0" applyProtection="0"/>
    <xf numFmtId="0" fontId="5" fillId="0" borderId="0" applyFill="0" applyBorder="0" applyAlignment="0" applyProtection="0"/>
    <xf numFmtId="0" fontId="56" fillId="0" borderId="0"/>
    <xf numFmtId="0" fontId="57" fillId="0" borderId="0"/>
    <xf numFmtId="0" fontId="57" fillId="0" borderId="0"/>
    <xf numFmtId="171" fontId="38" fillId="0" borderId="0" applyFont="0" applyFill="0" applyBorder="0" applyAlignment="0" applyProtection="0"/>
    <xf numFmtId="172" fontId="38" fillId="0" borderId="0" applyFont="0" applyFill="0" applyBorder="0" applyAlignment="0" applyProtection="0"/>
    <xf numFmtId="0" fontId="5" fillId="0" borderId="0"/>
    <xf numFmtId="0" fontId="128" fillId="0" borderId="0" applyNumberFormat="0" applyBorder="0" applyProtection="0"/>
    <xf numFmtId="170" fontId="38" fillId="0" borderId="0" applyFont="0" applyFill="0" applyBorder="0" applyAlignment="0" applyProtection="0"/>
    <xf numFmtId="169" fontId="38" fillId="0" borderId="0" applyFont="0" applyFill="0" applyBorder="0" applyAlignment="0" applyProtection="0"/>
    <xf numFmtId="9" fontId="6" fillId="0" borderId="0" applyFont="0" applyFill="0" applyBorder="0" applyAlignment="0" applyProtection="0"/>
  </cellStyleXfs>
  <cellXfs count="660">
    <xf numFmtId="0" fontId="0" fillId="0" borderId="0" xfId="0"/>
    <xf numFmtId="0" fontId="7" fillId="0" borderId="0" xfId="0" applyFont="1"/>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Fill="1" applyBorder="1" applyAlignment="1">
      <alignment horizontal="center" vertical="center"/>
    </xf>
    <xf numFmtId="1" fontId="7" fillId="0" borderId="7" xfId="0" applyNumberFormat="1" applyFont="1" applyBorder="1" applyAlignment="1">
      <alignment horizontal="center" vertical="center"/>
    </xf>
    <xf numFmtId="2" fontId="7" fillId="0" borderId="7" xfId="0" applyNumberFormat="1" applyFont="1" applyFill="1" applyBorder="1" applyAlignment="1">
      <alignment horizontal="right" vertical="center"/>
    </xf>
    <xf numFmtId="0" fontId="7" fillId="0" borderId="7" xfId="0" applyFont="1" applyBorder="1" applyAlignment="1">
      <alignment horizontal="center" vertical="center"/>
    </xf>
    <xf numFmtId="2" fontId="7" fillId="0" borderId="7" xfId="0" applyNumberFormat="1" applyFont="1" applyBorder="1" applyAlignment="1">
      <alignment horizontal="right" vertical="center"/>
    </xf>
    <xf numFmtId="0" fontId="4" fillId="0" borderId="6" xfId="0" applyFont="1" applyBorder="1" applyAlignment="1">
      <alignment horizontal="center" vertical="center"/>
    </xf>
    <xf numFmtId="0" fontId="4" fillId="0" borderId="7" xfId="0" applyFont="1" applyBorder="1" applyAlignment="1">
      <alignment horizontal="left" vertical="center"/>
    </xf>
    <xf numFmtId="0" fontId="7" fillId="0" borderId="7" xfId="0" applyFont="1" applyFill="1" applyBorder="1" applyAlignment="1">
      <alignment horizontal="center" vertical="center"/>
    </xf>
    <xf numFmtId="2" fontId="7" fillId="0" borderId="7" xfId="0" applyNumberFormat="1" applyFont="1" applyBorder="1" applyAlignment="1">
      <alignment vertical="center"/>
    </xf>
    <xf numFmtId="2" fontId="3" fillId="0" borderId="8" xfId="0" applyNumberFormat="1" applyFont="1" applyBorder="1" applyAlignment="1">
      <alignment horizontal="right" vertical="center"/>
    </xf>
    <xf numFmtId="43" fontId="7" fillId="0" borderId="8" xfId="3" applyFont="1" applyBorder="1" applyAlignment="1">
      <alignment horizontal="right" vertical="center"/>
    </xf>
    <xf numFmtId="0" fontId="7" fillId="0" borderId="6" xfId="0" applyFont="1" applyBorder="1" applyAlignment="1">
      <alignment horizontal="center" vertical="top"/>
    </xf>
    <xf numFmtId="2" fontId="7" fillId="0" borderId="7" xfId="0" applyNumberFormat="1" applyFont="1" applyBorder="1" applyAlignment="1">
      <alignment horizontal="center" vertical="center"/>
    </xf>
    <xf numFmtId="0" fontId="7" fillId="0" borderId="8" xfId="0" applyFont="1" applyBorder="1"/>
    <xf numFmtId="0" fontId="7" fillId="0" borderId="0" xfId="0" applyFont="1" applyBorder="1"/>
    <xf numFmtId="0" fontId="3" fillId="0" borderId="7" xfId="0" applyFont="1" applyBorder="1" applyAlignment="1">
      <alignment horizontal="left" vertical="center" wrapText="1"/>
    </xf>
    <xf numFmtId="0" fontId="7" fillId="0" borderId="7" xfId="0" applyNumberFormat="1" applyFont="1" applyBorder="1" applyAlignment="1">
      <alignment horizontal="left" vertical="center" wrapText="1"/>
    </xf>
    <xf numFmtId="0" fontId="7" fillId="0" borderId="7" xfId="0" applyFont="1" applyBorder="1" applyAlignment="1">
      <alignment horizontal="lef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2" fillId="0" borderId="7" xfId="0" applyFont="1" applyBorder="1" applyAlignment="1">
      <alignment horizontal="left" vertical="top" wrapText="1"/>
    </xf>
    <xf numFmtId="2" fontId="8" fillId="0" borderId="5" xfId="0" applyNumberFormat="1" applyFont="1" applyBorder="1" applyAlignment="1">
      <alignment vertical="center" wrapText="1"/>
    </xf>
    <xf numFmtId="43" fontId="7" fillId="0" borderId="8" xfId="3" applyFont="1" applyBorder="1" applyAlignment="1">
      <alignment vertical="center"/>
    </xf>
    <xf numFmtId="2" fontId="8" fillId="0" borderId="5" xfId="0" applyNumberFormat="1" applyFont="1" applyBorder="1" applyAlignment="1">
      <alignment wrapText="1"/>
    </xf>
    <xf numFmtId="0" fontId="3" fillId="0" borderId="7" xfId="0" applyFont="1" applyFill="1" applyBorder="1" applyAlignment="1">
      <alignment horizontal="left" vertical="center" wrapText="1"/>
    </xf>
    <xf numFmtId="0" fontId="7" fillId="0" borderId="0" xfId="0" applyFont="1" applyAlignment="1">
      <alignment vertical="center"/>
    </xf>
    <xf numFmtId="0" fontId="7" fillId="0" borderId="0" xfId="0" applyFont="1" applyBorder="1" applyAlignment="1">
      <alignment horizontal="center"/>
    </xf>
    <xf numFmtId="0" fontId="7" fillId="0" borderId="0" xfId="0" applyFont="1" applyFill="1" applyBorder="1" applyAlignment="1">
      <alignment horizontal="center"/>
    </xf>
    <xf numFmtId="2" fontId="7" fillId="0" borderId="0" xfId="0" applyNumberFormat="1" applyFont="1" applyBorder="1"/>
    <xf numFmtId="2" fontId="7" fillId="0" borderId="0" xfId="0" applyNumberFormat="1" applyFont="1" applyBorder="1" applyAlignment="1">
      <alignment horizontal="center"/>
    </xf>
    <xf numFmtId="0" fontId="3" fillId="0" borderId="0" xfId="0" applyFont="1" applyBorder="1" applyAlignment="1">
      <alignment horizontal="center"/>
    </xf>
    <xf numFmtId="0" fontId="12" fillId="0" borderId="0" xfId="0" applyFont="1" applyBorder="1"/>
    <xf numFmtId="2" fontId="3" fillId="0" borderId="0" xfId="0" applyNumberFormat="1" applyFont="1" applyBorder="1"/>
    <xf numFmtId="0" fontId="7" fillId="0" borderId="0" xfId="0" applyFont="1" applyBorder="1" applyAlignment="1">
      <alignment wrapText="1"/>
    </xf>
    <xf numFmtId="2" fontId="3" fillId="0" borderId="0" xfId="0" applyNumberFormat="1" applyFont="1" applyBorder="1" applyAlignment="1">
      <alignment horizontal="center"/>
    </xf>
    <xf numFmtId="0" fontId="7" fillId="0" borderId="0" xfId="0" applyFont="1" applyBorder="1" applyAlignment="1">
      <alignment horizontal="center" vertical="center"/>
    </xf>
    <xf numFmtId="2" fontId="7" fillId="0" borderId="0" xfId="0" applyNumberFormat="1" applyFont="1" applyBorder="1" applyAlignment="1">
      <alignment horizontal="right"/>
    </xf>
    <xf numFmtId="0" fontId="7" fillId="0" borderId="0" xfId="0" applyFont="1" applyAlignment="1">
      <alignment wrapText="1"/>
    </xf>
    <xf numFmtId="1" fontId="7" fillId="0" borderId="0" xfId="0" applyNumberFormat="1" applyFont="1" applyBorder="1" applyAlignment="1">
      <alignment horizontal="center"/>
    </xf>
    <xf numFmtId="0" fontId="7" fillId="0" borderId="0" xfId="0" applyFont="1" applyFill="1" applyBorder="1"/>
    <xf numFmtId="2" fontId="12" fillId="0" borderId="0" xfId="0" applyNumberFormat="1" applyFont="1" applyBorder="1" applyAlignment="1">
      <alignment horizontal="center"/>
    </xf>
    <xf numFmtId="2" fontId="12" fillId="0" borderId="0" xfId="0" applyNumberFormat="1" applyFont="1" applyBorder="1"/>
    <xf numFmtId="0" fontId="7" fillId="0" borderId="0" xfId="0" applyFont="1" applyBorder="1" applyAlignment="1">
      <alignment horizontal="left"/>
    </xf>
    <xf numFmtId="0" fontId="7" fillId="0" borderId="0" xfId="0" applyFont="1" applyAlignment="1">
      <alignment horizontal="center"/>
    </xf>
    <xf numFmtId="0" fontId="7" fillId="0" borderId="0" xfId="0" applyFont="1" applyFill="1" applyAlignment="1">
      <alignment horizontal="center"/>
    </xf>
    <xf numFmtId="2" fontId="7" fillId="0" borderId="0" xfId="0" applyNumberFormat="1" applyFont="1" applyAlignment="1">
      <alignment horizontal="center"/>
    </xf>
    <xf numFmtId="0" fontId="7" fillId="0" borderId="0" xfId="0" applyFont="1" applyFill="1"/>
    <xf numFmtId="0" fontId="1" fillId="0" borderId="7" xfId="0" applyFont="1" applyFill="1" applyBorder="1" applyAlignment="1">
      <alignment horizontal="left" vertical="top" wrapText="1"/>
    </xf>
    <xf numFmtId="0" fontId="3" fillId="0" borderId="6" xfId="0" applyFont="1" applyBorder="1" applyAlignment="1">
      <alignment horizontal="center" vertical="top"/>
    </xf>
    <xf numFmtId="0" fontId="2" fillId="0" borderId="7" xfId="0" applyFont="1" applyBorder="1" applyAlignment="1">
      <alignment horizontal="left" vertical="center" wrapText="1"/>
    </xf>
    <xf numFmtId="0" fontId="7" fillId="0" borderId="6" xfId="0" applyFont="1" applyBorder="1" applyAlignment="1">
      <alignment horizontal="center" vertical="center"/>
    </xf>
    <xf numFmtId="43" fontId="4" fillId="0" borderId="8" xfId="3" applyFont="1" applyBorder="1" applyAlignment="1">
      <alignment horizontal="right" vertical="center"/>
    </xf>
    <xf numFmtId="0" fontId="7" fillId="0" borderId="7" xfId="0" applyFont="1" applyBorder="1" applyAlignment="1">
      <alignment vertical="center"/>
    </xf>
    <xf numFmtId="0" fontId="1" fillId="0" borderId="7" xfId="0" applyFont="1" applyBorder="1" applyAlignment="1">
      <alignment horizontal="left" vertical="top" wrapText="1"/>
    </xf>
    <xf numFmtId="0" fontId="7" fillId="0" borderId="6" xfId="0" applyFont="1" applyFill="1" applyBorder="1" applyAlignment="1">
      <alignment horizontal="center" vertical="top"/>
    </xf>
    <xf numFmtId="2" fontId="7" fillId="0" borderId="7" xfId="0" applyNumberFormat="1" applyFont="1" applyFill="1" applyBorder="1" applyAlignment="1">
      <alignment vertical="center"/>
    </xf>
    <xf numFmtId="0" fontId="7" fillId="0" borderId="8" xfId="0" applyFont="1" applyFill="1" applyBorder="1"/>
    <xf numFmtId="0" fontId="7"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14" fillId="0" borderId="7" xfId="0" applyFont="1" applyFill="1" applyBorder="1" applyAlignment="1">
      <alignment horizontal="left" vertical="center"/>
    </xf>
    <xf numFmtId="2" fontId="3" fillId="0" borderId="8" xfId="0" applyNumberFormat="1" applyFont="1" applyFill="1" applyBorder="1" applyAlignment="1">
      <alignment horizontal="right" vertical="center"/>
    </xf>
    <xf numFmtId="0" fontId="7" fillId="0" borderId="7" xfId="0" applyFont="1" applyBorder="1" applyAlignment="1">
      <alignment horizontal="center" vertical="center"/>
    </xf>
    <xf numFmtId="0" fontId="13" fillId="0" borderId="0"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2" borderId="0" xfId="0" applyFont="1" applyFill="1"/>
    <xf numFmtId="43" fontId="4" fillId="0" borderId="8" xfId="3" applyFont="1" applyFill="1" applyBorder="1" applyAlignment="1">
      <alignment horizontal="right" vertical="center"/>
    </xf>
    <xf numFmtId="43" fontId="13" fillId="3" borderId="8" xfId="3" applyFont="1" applyFill="1" applyBorder="1" applyAlignment="1">
      <alignment vertical="center"/>
    </xf>
    <xf numFmtId="2" fontId="3" fillId="0" borderId="0" xfId="0" applyNumberFormat="1" applyFont="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0" borderId="7" xfId="0" applyFont="1" applyFill="1" applyBorder="1" applyAlignment="1">
      <alignment horizontal="right" vertical="center"/>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0" borderId="7" xfId="0" applyFont="1" applyBorder="1" applyAlignment="1">
      <alignment horizontal="right" vertical="center"/>
    </xf>
    <xf numFmtId="0" fontId="129" fillId="0" borderId="0" xfId="0" applyFont="1" applyFill="1" applyBorder="1" applyAlignment="1">
      <alignment horizontal="center" vertical="center" wrapText="1"/>
    </xf>
    <xf numFmtId="0" fontId="130" fillId="0" borderId="0" xfId="0" applyFont="1"/>
    <xf numFmtId="0" fontId="131" fillId="0" borderId="0" xfId="0" applyFont="1"/>
    <xf numFmtId="0" fontId="131" fillId="0" borderId="0" xfId="0" applyFont="1" applyAlignment="1">
      <alignment vertical="center" wrapText="1"/>
    </xf>
    <xf numFmtId="0" fontId="132" fillId="0" borderId="100" xfId="0" applyFont="1" applyFill="1" applyBorder="1" applyAlignment="1">
      <alignment horizontal="center" vertical="center" wrapText="1"/>
    </xf>
    <xf numFmtId="0" fontId="132" fillId="0" borderId="101" xfId="0" applyFont="1" applyFill="1" applyBorder="1" applyAlignment="1">
      <alignment horizontal="center" vertical="center" wrapText="1"/>
    </xf>
    <xf numFmtId="164" fontId="132" fillId="0" borderId="101" xfId="6" applyFont="1" applyFill="1" applyBorder="1" applyAlignment="1">
      <alignment horizontal="right" vertical="center" wrapText="1"/>
    </xf>
    <xf numFmtId="225" fontId="132" fillId="0" borderId="102" xfId="1179" applyNumberFormat="1" applyFont="1" applyFill="1" applyBorder="1" applyAlignment="1">
      <alignment horizontal="center" vertical="center" wrapText="1"/>
    </xf>
    <xf numFmtId="0" fontId="133" fillId="86" borderId="89" xfId="0" applyFont="1" applyFill="1" applyBorder="1" applyAlignment="1">
      <alignment horizontal="center" vertical="center"/>
    </xf>
    <xf numFmtId="0" fontId="133" fillId="86" borderId="33" xfId="0" applyFont="1" applyFill="1" applyBorder="1" applyAlignment="1">
      <alignment horizontal="center" vertical="center"/>
    </xf>
    <xf numFmtId="0" fontId="131" fillId="0" borderId="103" xfId="0" applyFont="1" applyFill="1" applyBorder="1" applyAlignment="1">
      <alignment horizontal="center" vertical="center"/>
    </xf>
    <xf numFmtId="0" fontId="54" fillId="0" borderId="1" xfId="0" applyNumberFormat="1" applyFont="1" applyFill="1" applyBorder="1" applyAlignment="1">
      <alignment vertical="center" wrapText="1"/>
    </xf>
    <xf numFmtId="0" fontId="134" fillId="0" borderId="1" xfId="0" applyFont="1" applyFill="1" applyBorder="1" applyAlignment="1">
      <alignment horizontal="center" vertical="center"/>
    </xf>
    <xf numFmtId="0" fontId="135" fillId="0" borderId="1" xfId="0" applyFont="1" applyFill="1" applyBorder="1" applyAlignment="1">
      <alignment horizontal="center" vertical="center"/>
    </xf>
    <xf numFmtId="3" fontId="134" fillId="0" borderId="1" xfId="0" applyNumberFormat="1" applyFont="1" applyBorder="1" applyAlignment="1">
      <alignment horizontal="center" vertical="center"/>
    </xf>
    <xf numFmtId="225" fontId="134" fillId="0" borderId="1" xfId="1179" applyNumberFormat="1" applyFont="1" applyFill="1" applyBorder="1" applyAlignment="1">
      <alignment vertical="center"/>
    </xf>
    <xf numFmtId="0" fontId="131" fillId="0" borderId="100" xfId="0" applyFont="1" applyFill="1" applyBorder="1" applyAlignment="1">
      <alignment horizontal="center" vertical="center"/>
    </xf>
    <xf numFmtId="0" fontId="54" fillId="0" borderId="34" xfId="0" applyNumberFormat="1" applyFont="1" applyFill="1" applyBorder="1" applyAlignment="1">
      <alignment vertical="center" wrapText="1"/>
    </xf>
    <xf numFmtId="0" fontId="134" fillId="0" borderId="34" xfId="0" applyFont="1" applyFill="1" applyBorder="1" applyAlignment="1">
      <alignment horizontal="center" vertical="center"/>
    </xf>
    <xf numFmtId="0" fontId="135" fillId="0" borderId="34" xfId="0" applyFont="1" applyFill="1" applyBorder="1" applyAlignment="1">
      <alignment horizontal="center" vertical="center" wrapText="1"/>
    </xf>
    <xf numFmtId="3" fontId="134" fillId="0" borderId="0" xfId="0" applyNumberFormat="1" applyFont="1" applyAlignment="1">
      <alignment horizontal="center" vertical="center"/>
    </xf>
    <xf numFmtId="0" fontId="39" fillId="0" borderId="58" xfId="0" applyFont="1" applyFill="1" applyBorder="1" applyAlignment="1">
      <alignment horizontal="left" vertical="top" wrapText="1"/>
    </xf>
    <xf numFmtId="0" fontId="135" fillId="0" borderId="58" xfId="0" applyFont="1" applyFill="1" applyBorder="1" applyAlignment="1">
      <alignment horizontal="center" vertical="center" wrapText="1"/>
    </xf>
    <xf numFmtId="0" fontId="136" fillId="0" borderId="58" xfId="0" applyFont="1" applyFill="1" applyBorder="1" applyAlignment="1">
      <alignment horizontal="center" vertical="center" wrapText="1"/>
    </xf>
    <xf numFmtId="1" fontId="137" fillId="0" borderId="58" xfId="0" applyNumberFormat="1" applyFont="1" applyFill="1" applyBorder="1" applyAlignment="1">
      <alignment horizontal="center" vertical="center" shrinkToFit="1"/>
    </xf>
    <xf numFmtId="3" fontId="137" fillId="0" borderId="58" xfId="0" applyNumberFormat="1" applyFont="1" applyFill="1" applyBorder="1" applyAlignment="1">
      <alignment horizontal="center" vertical="center" shrinkToFit="1"/>
    </xf>
    <xf numFmtId="0" fontId="131" fillId="0" borderId="0" xfId="0" applyFont="1" applyFill="1" applyBorder="1" applyAlignment="1">
      <alignment horizontal="left" vertical="top"/>
    </xf>
    <xf numFmtId="0" fontId="138" fillId="0" borderId="1" xfId="0" applyFont="1" applyBorder="1" applyAlignment="1">
      <alignment vertical="center" wrapText="1"/>
    </xf>
    <xf numFmtId="0" fontId="134" fillId="0" borderId="1" xfId="0" applyFont="1" applyBorder="1" applyAlignment="1">
      <alignment horizontal="center" vertical="center"/>
    </xf>
    <xf numFmtId="0" fontId="54" fillId="0" borderId="1" xfId="0" applyFont="1" applyFill="1" applyBorder="1" applyAlignment="1">
      <alignment vertical="center" wrapText="1"/>
    </xf>
    <xf numFmtId="0" fontId="54" fillId="0" borderId="58" xfId="0" applyFont="1" applyFill="1" applyBorder="1" applyAlignment="1">
      <alignment horizontal="left" vertical="top" wrapText="1"/>
    </xf>
    <xf numFmtId="0" fontId="133" fillId="86" borderId="104" xfId="0" applyFont="1" applyFill="1" applyBorder="1" applyAlignment="1">
      <alignment horizontal="center" vertical="center"/>
    </xf>
    <xf numFmtId="0" fontId="133" fillId="86" borderId="4" xfId="0" applyFont="1" applyFill="1" applyBorder="1" applyAlignment="1">
      <alignment horizontal="center" vertical="center"/>
    </xf>
    <xf numFmtId="0" fontId="39" fillId="0" borderId="1" xfId="0" applyFont="1" applyFill="1" applyBorder="1" applyAlignment="1">
      <alignment vertical="center" wrapText="1"/>
    </xf>
    <xf numFmtId="0" fontId="139" fillId="0" borderId="1" xfId="0" applyFont="1" applyFill="1" applyBorder="1" applyAlignment="1">
      <alignment horizontal="center" vertical="center"/>
    </xf>
    <xf numFmtId="0" fontId="140" fillId="0" borderId="1" xfId="0" applyFont="1" applyBorder="1" applyAlignment="1">
      <alignment horizontal="center" vertical="center" wrapText="1"/>
    </xf>
    <xf numFmtId="3" fontId="139" fillId="0" borderId="1" xfId="0" applyNumberFormat="1" applyFont="1" applyBorder="1" applyAlignment="1">
      <alignment horizontal="center" vertical="center"/>
    </xf>
    <xf numFmtId="225" fontId="139" fillId="0" borderId="1" xfId="1179" applyNumberFormat="1" applyFont="1" applyFill="1" applyBorder="1" applyAlignment="1">
      <alignment horizontal="center" vertical="center"/>
    </xf>
    <xf numFmtId="0" fontId="131" fillId="0" borderId="106" xfId="0" applyFont="1" applyFill="1" applyBorder="1" applyAlignment="1">
      <alignment horizontal="center" vertical="center"/>
    </xf>
    <xf numFmtId="0" fontId="39" fillId="0" borderId="34" xfId="0" applyFont="1" applyFill="1" applyBorder="1" applyAlignment="1">
      <alignment vertical="center" wrapText="1"/>
    </xf>
    <xf numFmtId="0" fontId="139" fillId="0" borderId="34" xfId="0" applyFont="1" applyFill="1" applyBorder="1" applyAlignment="1">
      <alignment horizontal="center" vertical="center"/>
    </xf>
    <xf numFmtId="0" fontId="140" fillId="0" borderId="34" xfId="0" applyFont="1" applyBorder="1" applyAlignment="1">
      <alignment horizontal="center" vertical="center" wrapText="1"/>
    </xf>
    <xf numFmtId="3" fontId="139" fillId="0" borderId="34" xfId="0" applyNumberFormat="1" applyFont="1" applyBorder="1" applyAlignment="1">
      <alignment horizontal="center" vertical="center"/>
    </xf>
    <xf numFmtId="225" fontId="139" fillId="0" borderId="34" xfId="1179" applyNumberFormat="1" applyFont="1" applyFill="1" applyBorder="1" applyAlignment="1">
      <alignment horizontal="center" vertical="center"/>
    </xf>
    <xf numFmtId="0" fontId="131" fillId="0" borderId="1" xfId="0" applyFont="1" applyFill="1" applyBorder="1" applyAlignment="1">
      <alignment horizontal="center" vertical="center"/>
    </xf>
    <xf numFmtId="0" fontId="130" fillId="0" borderId="1" xfId="0" applyFont="1" applyFill="1" applyBorder="1" applyAlignment="1">
      <alignment horizontal="left" vertical="top" wrapText="1"/>
    </xf>
    <xf numFmtId="0" fontId="141" fillId="0" borderId="1" xfId="0" applyFont="1" applyFill="1" applyBorder="1" applyAlignment="1">
      <alignment horizontal="center" vertical="top" wrapText="1"/>
    </xf>
    <xf numFmtId="164" fontId="142" fillId="0" borderId="105" xfId="6" applyFont="1" applyFill="1" applyBorder="1" applyAlignment="1">
      <alignment horizontal="right" vertical="center"/>
    </xf>
    <xf numFmtId="164" fontId="142" fillId="0" borderId="95" xfId="6" applyFont="1" applyFill="1" applyBorder="1" applyAlignment="1">
      <alignment horizontal="right" vertical="center"/>
    </xf>
    <xf numFmtId="225" fontId="143" fillId="0" borderId="95" xfId="1179" applyNumberFormat="1" applyFont="1" applyFill="1" applyBorder="1" applyAlignment="1">
      <alignment horizontal="center" vertical="center"/>
    </xf>
    <xf numFmtId="164" fontId="142" fillId="0" borderId="103" xfId="6" applyFont="1" applyFill="1" applyBorder="1" applyAlignment="1">
      <alignment horizontal="right" vertical="center"/>
    </xf>
    <xf numFmtId="164" fontId="142" fillId="0" borderId="1" xfId="6" applyFont="1" applyFill="1" applyBorder="1" applyAlignment="1">
      <alignment horizontal="right" vertical="center"/>
    </xf>
    <xf numFmtId="225" fontId="143" fillId="0" borderId="1" xfId="1179" applyNumberFormat="1" applyFont="1" applyFill="1" applyBorder="1" applyAlignment="1">
      <alignment horizontal="center" vertical="center"/>
    </xf>
    <xf numFmtId="164" fontId="142" fillId="0" borderId="104" xfId="6" applyFont="1" applyFill="1" applyBorder="1" applyAlignment="1">
      <alignment horizontal="right" vertical="center"/>
    </xf>
    <xf numFmtId="0" fontId="131" fillId="0" borderId="4" xfId="0" applyFont="1" applyBorder="1"/>
    <xf numFmtId="0" fontId="131" fillId="0" borderId="2" xfId="0" applyFont="1" applyBorder="1"/>
    <xf numFmtId="225" fontId="142" fillId="0" borderId="1" xfId="1179" applyNumberFormat="1" applyFont="1" applyFill="1" applyBorder="1" applyAlignment="1">
      <alignment horizontal="center" vertical="center"/>
    </xf>
    <xf numFmtId="0" fontId="144" fillId="0" borderId="107" xfId="0" applyFont="1" applyFill="1" applyBorder="1" applyAlignment="1">
      <alignment horizontal="center" vertical="center"/>
    </xf>
    <xf numFmtId="0" fontId="144" fillId="0" borderId="71" xfId="0" applyFont="1" applyFill="1" applyBorder="1" applyAlignment="1">
      <alignment horizontal="center" vertical="center"/>
    </xf>
    <xf numFmtId="0" fontId="131" fillId="0" borderId="0" xfId="0" applyFont="1" applyBorder="1"/>
    <xf numFmtId="0" fontId="131" fillId="0" borderId="0" xfId="0" applyFont="1" applyBorder="1" applyAlignment="1">
      <alignment vertical="center" wrapText="1"/>
    </xf>
    <xf numFmtId="0" fontId="145" fillId="0" borderId="70" xfId="0" applyFont="1" applyBorder="1" applyAlignment="1">
      <alignment horizontal="center" vertical="center"/>
    </xf>
    <xf numFmtId="0" fontId="145" fillId="0" borderId="71" xfId="0" applyFont="1" applyBorder="1" applyAlignment="1">
      <alignment horizontal="center" vertical="center"/>
    </xf>
    <xf numFmtId="0" fontId="145" fillId="0" borderId="92" xfId="0" applyFont="1" applyBorder="1" applyAlignment="1">
      <alignment horizontal="center" vertical="center"/>
    </xf>
    <xf numFmtId="0" fontId="39" fillId="0" borderId="0" xfId="0" applyFont="1" applyAlignment="1">
      <alignment vertical="top"/>
    </xf>
    <xf numFmtId="0" fontId="39" fillId="0" borderId="0" xfId="0" applyFont="1"/>
    <xf numFmtId="0" fontId="129" fillId="0" borderId="0" xfId="0" applyFont="1" applyFill="1" applyBorder="1" applyAlignment="1">
      <alignment vertical="center" wrapText="1"/>
    </xf>
    <xf numFmtId="0" fontId="39" fillId="0" borderId="18" xfId="0" applyFont="1" applyBorder="1" applyAlignment="1">
      <alignment vertical="top"/>
    </xf>
    <xf numFmtId="0" fontId="145" fillId="0" borderId="0" xfId="0" applyFont="1" applyBorder="1" applyAlignment="1">
      <alignment horizontal="center" vertical="top"/>
    </xf>
    <xf numFmtId="0" fontId="146" fillId="0" borderId="0" xfId="0" applyFont="1" applyBorder="1" applyAlignment="1">
      <alignment vertical="top"/>
    </xf>
    <xf numFmtId="0" fontId="39" fillId="0" borderId="0" xfId="0" applyFont="1" applyBorder="1" applyAlignment="1">
      <alignment vertical="top"/>
    </xf>
    <xf numFmtId="0" fontId="145" fillId="0" borderId="93" xfId="0" applyFont="1" applyBorder="1" applyAlignment="1">
      <alignment horizontal="right" vertical="top"/>
    </xf>
    <xf numFmtId="0" fontId="145" fillId="0" borderId="0" xfId="0" applyFont="1" applyBorder="1" applyAlignment="1">
      <alignment vertical="top"/>
    </xf>
    <xf numFmtId="0" fontId="39" fillId="0" borderId="0" xfId="0" applyFont="1" applyBorder="1"/>
    <xf numFmtId="0" fontId="145" fillId="0" borderId="93" xfId="0" applyFont="1" applyBorder="1" applyAlignment="1">
      <alignment horizontal="left" vertical="top"/>
    </xf>
    <xf numFmtId="0" fontId="145" fillId="0" borderId="1" xfId="0" applyFont="1" applyBorder="1" applyAlignment="1">
      <alignment horizontal="center" vertical="top"/>
    </xf>
    <xf numFmtId="0" fontId="145" fillId="0" borderId="4" xfId="0" applyFont="1" applyBorder="1" applyAlignment="1">
      <alignment horizontal="center" vertical="top"/>
    </xf>
    <xf numFmtId="0" fontId="147" fillId="0" borderId="1" xfId="0" applyFont="1" applyBorder="1" applyAlignment="1">
      <alignment horizontal="center" vertical="top"/>
    </xf>
    <xf numFmtId="0" fontId="145" fillId="0" borderId="94" xfId="0" applyFont="1" applyBorder="1" applyAlignment="1">
      <alignment horizontal="center" vertical="center"/>
    </xf>
    <xf numFmtId="0" fontId="146" fillId="0" borderId="94" xfId="0" applyFont="1" applyBorder="1" applyAlignment="1">
      <alignment horizontal="center" vertical="top"/>
    </xf>
    <xf numFmtId="0" fontId="145" fillId="0" borderId="94" xfId="0" applyFont="1" applyBorder="1" applyAlignment="1">
      <alignment horizontal="center" vertical="top"/>
    </xf>
    <xf numFmtId="0" fontId="39" fillId="0" borderId="94" xfId="0" applyFont="1" applyBorder="1" applyAlignment="1">
      <alignment horizontal="center" vertical="center"/>
    </xf>
    <xf numFmtId="0" fontId="148" fillId="0" borderId="94" xfId="0" applyFont="1" applyBorder="1" applyAlignment="1">
      <alignment vertical="center" wrapText="1"/>
    </xf>
    <xf numFmtId="0" fontId="149" fillId="0" borderId="94" xfId="0" applyFont="1" applyBorder="1" applyAlignment="1">
      <alignment horizontal="center" vertical="center"/>
    </xf>
    <xf numFmtId="185" fontId="149" fillId="0" borderId="94" xfId="0" applyNumberFormat="1" applyFont="1" applyBorder="1" applyAlignment="1">
      <alignment horizontal="center" vertical="center"/>
    </xf>
    <xf numFmtId="2" fontId="39" fillId="0" borderId="94" xfId="0" applyNumberFormat="1" applyFont="1" applyBorder="1" applyAlignment="1">
      <alignment horizontal="center" vertical="center"/>
    </xf>
    <xf numFmtId="0" fontId="150" fillId="0" borderId="0" xfId="0" applyFont="1" applyBorder="1" applyAlignment="1">
      <alignment vertical="top"/>
    </xf>
    <xf numFmtId="0" fontId="55" fillId="0" borderId="94" xfId="0" applyFont="1" applyBorder="1" applyAlignment="1">
      <alignment vertical="center"/>
    </xf>
    <xf numFmtId="0" fontId="39" fillId="0" borderId="94" xfId="0" applyFont="1" applyBorder="1" applyAlignment="1">
      <alignment vertical="center" wrapText="1"/>
    </xf>
    <xf numFmtId="185" fontId="39" fillId="0" borderId="94" xfId="0" applyNumberFormat="1" applyFont="1" applyBorder="1" applyAlignment="1">
      <alignment horizontal="center" vertical="center"/>
    </xf>
    <xf numFmtId="0" fontId="39" fillId="0" borderId="94" xfId="0" applyFont="1" applyBorder="1" applyAlignment="1">
      <alignment horizontal="left" vertical="center" wrapText="1"/>
    </xf>
    <xf numFmtId="14" fontId="39" fillId="0" borderId="94" xfId="0" applyNumberFormat="1" applyFont="1" applyBorder="1" applyAlignment="1">
      <alignment vertical="center"/>
    </xf>
    <xf numFmtId="0" fontId="149" fillId="0" borderId="94" xfId="0" applyFont="1" applyBorder="1" applyAlignment="1">
      <alignment vertical="center"/>
    </xf>
    <xf numFmtId="0" fontId="55" fillId="0" borderId="94" xfId="0" applyFont="1" applyBorder="1" applyAlignment="1">
      <alignment vertical="center" wrapText="1"/>
    </xf>
    <xf numFmtId="2" fontId="55" fillId="0" borderId="0" xfId="0" applyNumberFormat="1" applyFont="1" applyBorder="1" applyAlignment="1">
      <alignment vertical="top"/>
    </xf>
    <xf numFmtId="0" fontId="39" fillId="0" borderId="94" xfId="0" applyFont="1" applyBorder="1" applyAlignment="1">
      <alignment horizontal="left" vertical="top" wrapText="1"/>
    </xf>
    <xf numFmtId="2" fontId="149" fillId="0" borderId="94" xfId="0" applyNumberFormat="1" applyFont="1" applyBorder="1" applyAlignment="1">
      <alignment horizontal="center" vertical="center"/>
    </xf>
    <xf numFmtId="0" fontId="55" fillId="0" borderId="0" xfId="0" applyFont="1" applyBorder="1" applyAlignment="1">
      <alignment vertical="top"/>
    </xf>
    <xf numFmtId="0" fontId="39" fillId="0" borderId="93" xfId="0" applyFont="1" applyBorder="1" applyAlignment="1">
      <alignment horizontal="justify" vertical="top" wrapText="1"/>
    </xf>
    <xf numFmtId="0" fontId="39" fillId="0" borderId="95" xfId="0" applyFont="1" applyBorder="1" applyAlignment="1">
      <alignment horizontal="center" vertical="center"/>
    </xf>
    <xf numFmtId="0" fontId="39" fillId="0" borderId="95" xfId="0" applyFont="1" applyBorder="1" applyAlignment="1">
      <alignment vertical="center" wrapText="1"/>
    </xf>
    <xf numFmtId="185" fontId="39" fillId="0" borderId="95" xfId="0" applyNumberFormat="1" applyFont="1" applyBorder="1" applyAlignment="1">
      <alignment horizontal="center" vertical="center"/>
    </xf>
    <xf numFmtId="2" fontId="39" fillId="0" borderId="95" xfId="0" applyNumberFormat="1" applyFont="1" applyBorder="1" applyAlignment="1">
      <alignment horizontal="center" vertical="center"/>
    </xf>
    <xf numFmtId="0" fontId="39" fillId="0" borderId="0" xfId="0" applyFont="1" applyBorder="1" applyAlignment="1">
      <alignment vertical="center" wrapText="1"/>
    </xf>
    <xf numFmtId="0" fontId="39" fillId="0" borderId="18" xfId="0" applyFont="1" applyBorder="1" applyAlignment="1">
      <alignment vertical="center" wrapText="1"/>
    </xf>
    <xf numFmtId="2" fontId="39" fillId="0" borderId="0" xfId="0" applyNumberFormat="1" applyFont="1" applyBorder="1" applyAlignment="1">
      <alignment vertical="top"/>
    </xf>
    <xf numFmtId="0" fontId="55" fillId="0" borderId="94" xfId="0" applyFont="1" applyBorder="1" applyAlignment="1">
      <alignment horizontal="center" vertical="center"/>
    </xf>
    <xf numFmtId="0" fontId="149" fillId="0" borderId="18" xfId="0" applyFont="1" applyBorder="1" applyAlignment="1">
      <alignment horizontal="center" vertical="center"/>
    </xf>
    <xf numFmtId="2" fontId="150" fillId="0" borderId="0" xfId="0" applyNumberFormat="1" applyFont="1" applyBorder="1" applyAlignment="1">
      <alignment vertical="top"/>
    </xf>
    <xf numFmtId="0" fontId="39" fillId="0" borderId="18" xfId="0" applyFont="1" applyBorder="1" applyAlignment="1">
      <alignment horizontal="center" vertical="center"/>
    </xf>
    <xf numFmtId="0" fontId="55" fillId="0" borderId="18" xfId="0" applyFont="1" applyBorder="1" applyAlignment="1">
      <alignment horizontal="center" vertical="center"/>
    </xf>
    <xf numFmtId="1" fontId="39" fillId="0" borderId="94" xfId="0" applyNumberFormat="1" applyFont="1" applyBorder="1" applyAlignment="1">
      <alignment horizontal="center" vertical="center"/>
    </xf>
    <xf numFmtId="1" fontId="149" fillId="0" borderId="94" xfId="0" applyNumberFormat="1" applyFont="1" applyBorder="1" applyAlignment="1">
      <alignment horizontal="center" vertical="center"/>
    </xf>
    <xf numFmtId="0" fontId="39" fillId="0" borderId="94" xfId="0" applyFont="1" applyBorder="1" applyAlignment="1">
      <alignment horizontal="center" vertical="center" wrapText="1"/>
    </xf>
    <xf numFmtId="14" fontId="39" fillId="0" borderId="94" xfId="0" applyNumberFormat="1" applyFont="1" applyBorder="1" applyAlignment="1">
      <alignment vertical="center" wrapText="1"/>
    </xf>
    <xf numFmtId="0" fontId="39" fillId="0" borderId="95" xfId="0" applyFont="1" applyBorder="1" applyAlignment="1">
      <alignment horizontal="center" vertical="center" wrapText="1"/>
    </xf>
    <xf numFmtId="0" fontId="149" fillId="0" borderId="95" xfId="0" applyFont="1" applyBorder="1" applyAlignment="1">
      <alignment horizontal="center" vertical="center"/>
    </xf>
    <xf numFmtId="2" fontId="149" fillId="0" borderId="95" xfId="0" applyNumberFormat="1" applyFont="1" applyBorder="1" applyAlignment="1">
      <alignment horizontal="center" vertical="center"/>
    </xf>
    <xf numFmtId="0" fontId="39" fillId="0" borderId="18" xfId="0" applyFont="1" applyBorder="1" applyAlignment="1">
      <alignment horizontal="center" vertical="center" wrapText="1"/>
    </xf>
    <xf numFmtId="0" fontId="39" fillId="0" borderId="18" xfId="0" applyFont="1" applyBorder="1" applyAlignment="1">
      <alignment horizontal="left" vertical="center" wrapText="1"/>
    </xf>
    <xf numFmtId="0" fontId="149" fillId="0" borderId="18" xfId="0" applyFont="1" applyBorder="1" applyAlignment="1">
      <alignment vertical="center" wrapText="1"/>
    </xf>
    <xf numFmtId="0" fontId="145" fillId="0" borderId="18" xfId="0" applyFont="1" applyBorder="1" applyAlignment="1">
      <alignment vertical="center" wrapText="1"/>
    </xf>
    <xf numFmtId="9" fontId="39" fillId="0" borderId="94" xfId="1179" applyFont="1" applyBorder="1" applyAlignment="1">
      <alignment horizontal="left" vertical="center" wrapText="1"/>
    </xf>
    <xf numFmtId="2" fontId="39" fillId="0" borderId="18" xfId="0" applyNumberFormat="1" applyFont="1" applyBorder="1" applyAlignment="1">
      <alignment horizontal="center" vertical="center"/>
    </xf>
    <xf numFmtId="0" fontId="145" fillId="0" borderId="18" xfId="0" applyFont="1" applyBorder="1" applyAlignment="1">
      <alignment vertical="center"/>
    </xf>
    <xf numFmtId="2" fontId="149" fillId="0" borderId="18" xfId="0" applyNumberFormat="1" applyFont="1" applyBorder="1" applyAlignment="1">
      <alignment horizontal="center" vertical="center"/>
    </xf>
    <xf numFmtId="0" fontId="148" fillId="0" borderId="94" xfId="0" applyFont="1" applyBorder="1" applyAlignment="1">
      <alignment vertical="center"/>
    </xf>
    <xf numFmtId="0" fontId="145" fillId="0" borderId="95" xfId="0" applyFont="1" applyBorder="1" applyAlignment="1">
      <alignment vertical="center"/>
    </xf>
    <xf numFmtId="0" fontId="39" fillId="0" borderId="0" xfId="0" applyFont="1" applyBorder="1" applyAlignment="1">
      <alignment horizontal="justify" vertical="top" wrapText="1"/>
    </xf>
    <xf numFmtId="0" fontId="39" fillId="0" borderId="0" xfId="0" applyFont="1" applyBorder="1" applyAlignment="1">
      <alignment horizontal="center" vertical="top"/>
    </xf>
    <xf numFmtId="2" fontId="39" fillId="0" borderId="0" xfId="0" applyNumberFormat="1" applyFont="1" applyBorder="1" applyAlignment="1">
      <alignment horizontal="center" vertical="top"/>
    </xf>
    <xf numFmtId="0" fontId="55" fillId="0" borderId="18" xfId="0" applyFont="1" applyBorder="1" applyAlignment="1">
      <alignment vertical="center" wrapText="1"/>
    </xf>
    <xf numFmtId="0" fontId="150" fillId="0" borderId="18" xfId="0" applyFont="1" applyBorder="1" applyAlignment="1">
      <alignment horizontal="center" vertical="center"/>
    </xf>
    <xf numFmtId="0" fontId="150" fillId="0" borderId="94" xfId="0" applyFont="1" applyBorder="1" applyAlignment="1">
      <alignment horizontal="center" vertical="center"/>
    </xf>
    <xf numFmtId="0" fontId="39" fillId="0" borderId="94" xfId="0" applyFont="1" applyBorder="1" applyAlignment="1">
      <alignment horizontal="justify" vertical="top" wrapText="1"/>
    </xf>
    <xf numFmtId="0" fontId="39" fillId="0" borderId="94" xfId="0" applyFont="1" applyBorder="1" applyAlignment="1">
      <alignment horizontal="center" vertical="top"/>
    </xf>
    <xf numFmtId="2" fontId="39" fillId="0" borderId="94" xfId="0" applyNumberFormat="1" applyFont="1" applyBorder="1" applyAlignment="1">
      <alignment horizontal="center" vertical="top"/>
    </xf>
    <xf numFmtId="0" fontId="39" fillId="0" borderId="94" xfId="0" applyFont="1" applyBorder="1" applyAlignment="1">
      <alignment vertical="top"/>
    </xf>
    <xf numFmtId="0" fontId="149" fillId="0" borderId="94" xfId="0" applyFont="1" applyBorder="1" applyAlignment="1">
      <alignment horizontal="center" vertical="top"/>
    </xf>
    <xf numFmtId="2" fontId="149" fillId="0" borderId="94" xfId="0" applyNumberFormat="1" applyFont="1" applyBorder="1" applyAlignment="1">
      <alignment horizontal="center" vertical="top"/>
    </xf>
    <xf numFmtId="0" fontId="54" fillId="0" borderId="94" xfId="0" applyFont="1" applyBorder="1" applyAlignment="1">
      <alignment vertical="top"/>
    </xf>
    <xf numFmtId="0" fontId="151" fillId="0" borderId="94" xfId="0" applyFont="1" applyBorder="1" applyAlignment="1">
      <alignment horizontal="center" vertical="top"/>
    </xf>
    <xf numFmtId="2" fontId="54" fillId="0" borderId="94" xfId="0" applyNumberFormat="1" applyFont="1" applyBorder="1" applyAlignment="1">
      <alignment horizontal="center" vertical="top"/>
    </xf>
    <xf numFmtId="2" fontId="151" fillId="0" borderId="94" xfId="0" applyNumberFormat="1" applyFont="1" applyBorder="1" applyAlignment="1">
      <alignment horizontal="center" vertical="top"/>
    </xf>
    <xf numFmtId="0" fontId="55" fillId="0" borderId="0" xfId="0" applyFont="1" applyBorder="1" applyAlignment="1">
      <alignment horizontal="center" vertical="top"/>
    </xf>
    <xf numFmtId="0" fontId="149" fillId="0" borderId="94" xfId="0" applyFont="1" applyBorder="1" applyAlignment="1">
      <alignment vertical="center" wrapText="1"/>
    </xf>
    <xf numFmtId="0" fontId="149" fillId="0" borderId="0" xfId="0" applyFont="1" applyBorder="1" applyAlignment="1">
      <alignment horizontal="center" vertical="center"/>
    </xf>
    <xf numFmtId="0" fontId="145" fillId="0" borderId="94" xfId="0" applyFont="1" applyBorder="1" applyAlignment="1">
      <alignment horizontal="left" vertical="center"/>
    </xf>
    <xf numFmtId="0" fontId="146" fillId="0" borderId="0" xfId="0" applyFont="1" applyBorder="1" applyAlignment="1">
      <alignment horizontal="center" vertical="top"/>
    </xf>
    <xf numFmtId="0" fontId="39" fillId="0" borderId="18" xfId="0" applyFont="1" applyBorder="1" applyAlignment="1">
      <alignment vertical="center"/>
    </xf>
    <xf numFmtId="0" fontId="39" fillId="0" borderId="0" xfId="0" applyFont="1" applyBorder="1" applyAlignment="1">
      <alignment vertical="center"/>
    </xf>
    <xf numFmtId="0" fontId="152" fillId="0" borderId="94" xfId="0" applyFont="1" applyBorder="1" applyAlignment="1">
      <alignment horizontal="center" vertical="center"/>
    </xf>
    <xf numFmtId="0" fontId="39" fillId="0" borderId="94" xfId="0" applyFont="1" applyBorder="1" applyAlignment="1">
      <alignment vertical="center"/>
    </xf>
    <xf numFmtId="0" fontId="39" fillId="0" borderId="0" xfId="0" applyFont="1" applyBorder="1" applyAlignment="1">
      <alignment horizontal="center" vertical="center"/>
    </xf>
    <xf numFmtId="0" fontId="145" fillId="0" borderId="94" xfId="0" applyFont="1" applyBorder="1" applyAlignment="1">
      <alignment vertical="center" wrapText="1"/>
    </xf>
    <xf numFmtId="0" fontId="153" fillId="0" borderId="0" xfId="0" applyFont="1" applyBorder="1" applyAlignment="1">
      <alignment vertical="center"/>
    </xf>
    <xf numFmtId="0" fontId="149" fillId="0" borderId="0" xfId="0" applyFont="1" applyBorder="1" applyAlignment="1">
      <alignment vertical="center" wrapText="1"/>
    </xf>
    <xf numFmtId="0" fontId="39" fillId="0" borderId="95" xfId="0" applyFont="1" applyBorder="1" applyAlignment="1">
      <alignment horizontal="center" vertical="top"/>
    </xf>
    <xf numFmtId="0" fontId="145" fillId="0" borderId="95" xfId="0" applyFont="1" applyBorder="1" applyAlignment="1">
      <alignment horizontal="justify" vertical="top" wrapText="1"/>
    </xf>
    <xf numFmtId="0" fontId="149" fillId="0" borderId="95" xfId="0" applyFont="1" applyBorder="1" applyAlignment="1">
      <alignment horizontal="center" vertical="top"/>
    </xf>
    <xf numFmtId="2" fontId="39" fillId="0" borderId="95" xfId="0" applyNumberFormat="1" applyFont="1" applyBorder="1" applyAlignment="1">
      <alignment horizontal="center" vertical="top"/>
    </xf>
    <xf numFmtId="0" fontId="145" fillId="0" borderId="0" xfId="0" applyFont="1" applyBorder="1" applyAlignment="1">
      <alignment horizontal="justify" vertical="top" wrapText="1"/>
    </xf>
    <xf numFmtId="14" fontId="39" fillId="0" borderId="94" xfId="0" applyNumberFormat="1" applyFont="1" applyBorder="1" applyAlignment="1">
      <alignment horizontal="left" vertical="top" wrapText="1"/>
    </xf>
    <xf numFmtId="14" fontId="39" fillId="0" borderId="94" xfId="0" applyNumberFormat="1" applyFont="1" applyBorder="1" applyAlignment="1">
      <alignment horizontal="left" vertical="center" wrapText="1"/>
    </xf>
    <xf numFmtId="14" fontId="39" fillId="0" borderId="94" xfId="0" applyNumberFormat="1" applyFont="1" applyBorder="1" applyAlignment="1">
      <alignment vertical="top" wrapText="1"/>
    </xf>
    <xf numFmtId="1" fontId="39" fillId="0" borderId="94" xfId="0" applyNumberFormat="1" applyFont="1" applyBorder="1" applyAlignment="1">
      <alignment horizontal="center" vertical="top"/>
    </xf>
    <xf numFmtId="185" fontId="39" fillId="0" borderId="94" xfId="0" applyNumberFormat="1" applyFont="1" applyBorder="1" applyAlignment="1">
      <alignment horizontal="center" vertical="top"/>
    </xf>
    <xf numFmtId="1" fontId="149" fillId="0" borderId="94" xfId="0" applyNumberFormat="1" applyFont="1" applyBorder="1" applyAlignment="1">
      <alignment horizontal="center" vertical="top"/>
    </xf>
    <xf numFmtId="0" fontId="150" fillId="0" borderId="95" xfId="0" applyFont="1" applyBorder="1" applyAlignment="1">
      <alignment vertical="center"/>
    </xf>
    <xf numFmtId="0" fontId="39" fillId="0" borderId="1" xfId="0" applyFont="1" applyBorder="1" applyAlignment="1">
      <alignment horizontal="center" vertical="top"/>
    </xf>
    <xf numFmtId="0" fontId="39" fillId="0" borderId="4" xfId="0" applyFont="1" applyBorder="1" applyAlignment="1">
      <alignment vertical="top"/>
    </xf>
    <xf numFmtId="0" fontId="145" fillId="0" borderId="1" xfId="0" applyFont="1" applyBorder="1" applyAlignment="1">
      <alignment horizontal="right" vertical="top"/>
    </xf>
    <xf numFmtId="2" fontId="145" fillId="0" borderId="1" xfId="0" applyNumberFormat="1" applyFont="1" applyBorder="1" applyAlignment="1">
      <alignment horizontal="center" vertical="top"/>
    </xf>
    <xf numFmtId="0" fontId="39" fillId="0" borderId="70" xfId="0" applyFont="1" applyBorder="1" applyAlignment="1">
      <alignment horizontal="center" vertical="top"/>
    </xf>
    <xf numFmtId="0" fontId="39" fillId="0" borderId="71" xfId="0" applyFont="1" applyBorder="1" applyAlignment="1">
      <alignment vertical="top"/>
    </xf>
    <xf numFmtId="0" fontId="150" fillId="0" borderId="71" xfId="0" applyFont="1" applyBorder="1" applyAlignment="1">
      <alignment vertical="top"/>
    </xf>
    <xf numFmtId="0" fontId="145" fillId="0" borderId="71" xfId="0" applyFont="1" applyBorder="1" applyAlignment="1">
      <alignment horizontal="right" vertical="top"/>
    </xf>
    <xf numFmtId="2" fontId="145" fillId="0" borderId="96" xfId="0" applyNumberFormat="1" applyFont="1" applyBorder="1" applyAlignment="1">
      <alignment horizontal="center" vertical="top"/>
    </xf>
    <xf numFmtId="2" fontId="145" fillId="0" borderId="0" xfId="0" applyNumberFormat="1" applyFont="1" applyBorder="1" applyAlignment="1">
      <alignment vertical="top"/>
    </xf>
    <xf numFmtId="0" fontId="39" fillId="0" borderId="18" xfId="0" applyFont="1" applyBorder="1" applyAlignment="1">
      <alignment horizontal="center" vertical="top"/>
    </xf>
    <xf numFmtId="0" fontId="145" fillId="0" borderId="0" xfId="0" applyFont="1" applyBorder="1" applyAlignment="1">
      <alignment horizontal="right" vertical="top"/>
    </xf>
    <xf numFmtId="2" fontId="145" fillId="0" borderId="93" xfId="0" applyNumberFormat="1" applyFont="1" applyBorder="1" applyAlignment="1">
      <alignment horizontal="center" vertical="top"/>
    </xf>
    <xf numFmtId="0" fontId="145" fillId="0" borderId="18" xfId="0" applyFont="1" applyBorder="1" applyAlignment="1">
      <alignment vertical="top"/>
    </xf>
    <xf numFmtId="0" fontId="145" fillId="0" borderId="0" xfId="0" applyFont="1" applyBorder="1" applyAlignment="1">
      <alignment vertical="top"/>
    </xf>
    <xf numFmtId="0" fontId="145" fillId="0" borderId="93" xfId="0" applyFont="1" applyBorder="1" applyAlignment="1">
      <alignment vertical="top"/>
    </xf>
    <xf numFmtId="0" fontId="39" fillId="0" borderId="93" xfId="0" applyFont="1" applyBorder="1" applyAlignment="1">
      <alignment vertical="top"/>
    </xf>
    <xf numFmtId="0" fontId="149" fillId="0" borderId="0" xfId="0" applyFont="1" applyBorder="1" applyAlignment="1">
      <alignment vertical="top"/>
    </xf>
    <xf numFmtId="0" fontId="39" fillId="0" borderId="0" xfId="0" applyFont="1" applyBorder="1" applyAlignment="1">
      <alignment horizontal="left"/>
    </xf>
    <xf numFmtId="0" fontId="39" fillId="0" borderId="93" xfId="0" applyFont="1" applyBorder="1" applyAlignment="1">
      <alignment horizontal="left"/>
    </xf>
    <xf numFmtId="0" fontId="39" fillId="0" borderId="0" xfId="0" applyFont="1" applyBorder="1" applyAlignment="1">
      <alignment vertical="top"/>
    </xf>
    <xf numFmtId="0" fontId="39" fillId="0" borderId="93" xfId="0" applyFont="1" applyBorder="1" applyAlignment="1">
      <alignment vertical="top"/>
    </xf>
    <xf numFmtId="0" fontId="39" fillId="0" borderId="97" xfId="0" applyFont="1" applyBorder="1"/>
    <xf numFmtId="0" fontId="39" fillId="0" borderId="98" xfId="0" applyFont="1" applyBorder="1"/>
    <xf numFmtId="0" fontId="150" fillId="0" borderId="98" xfId="0" applyFont="1" applyBorder="1" applyAlignment="1">
      <alignment vertical="top"/>
    </xf>
    <xf numFmtId="0" fontId="39" fillId="0" borderId="98" xfId="0" applyFont="1" applyBorder="1" applyAlignment="1">
      <alignment vertical="top"/>
    </xf>
    <xf numFmtId="0" fontId="39" fillId="0" borderId="99" xfId="0" applyFont="1" applyBorder="1" applyAlignment="1">
      <alignment vertical="top"/>
    </xf>
    <xf numFmtId="0" fontId="150" fillId="0" borderId="0" xfId="0" applyFont="1"/>
    <xf numFmtId="0" fontId="150" fillId="0" borderId="0" xfId="0" applyFont="1" applyAlignment="1">
      <alignment vertical="top"/>
    </xf>
    <xf numFmtId="0" fontId="150" fillId="0" borderId="0" xfId="0" applyFont="1" applyAlignment="1">
      <alignment horizontal="left" vertical="top" indent="2"/>
    </xf>
    <xf numFmtId="0" fontId="39" fillId="0" borderId="0" xfId="0" applyFont="1" applyAlignment="1">
      <alignment horizontal="left" vertical="top" indent="2"/>
    </xf>
    <xf numFmtId="0" fontId="39" fillId="0" borderId="0" xfId="0" applyFont="1" applyAlignment="1">
      <alignment horizontal="left" vertical="top"/>
    </xf>
    <xf numFmtId="0" fontId="150" fillId="0" borderId="0" xfId="0" applyFont="1" applyAlignment="1">
      <alignment horizontal="left" vertical="top"/>
    </xf>
    <xf numFmtId="0" fontId="39" fillId="0" borderId="0" xfId="0" applyFont="1" applyBorder="1" applyAlignment="1">
      <alignment horizontal="left" vertical="top"/>
    </xf>
    <xf numFmtId="0" fontId="154" fillId="0" borderId="0" xfId="0" applyFont="1" applyBorder="1" applyAlignment="1">
      <alignment horizontal="left" vertical="top"/>
    </xf>
    <xf numFmtId="0" fontId="54" fillId="0" borderId="0" xfId="0" applyFont="1" applyBorder="1"/>
    <xf numFmtId="0" fontId="54" fillId="0" borderId="0" xfId="0" applyFont="1" applyBorder="1" applyAlignment="1">
      <alignment horizontal="center"/>
    </xf>
    <xf numFmtId="2" fontId="54" fillId="0" borderId="0" xfId="0" applyNumberFormat="1" applyFont="1" applyBorder="1"/>
    <xf numFmtId="0" fontId="155" fillId="0" borderId="0" xfId="0" applyFont="1" applyBorder="1" applyAlignment="1">
      <alignment horizontal="center" wrapText="1"/>
    </xf>
    <xf numFmtId="0" fontId="151" fillId="0" borderId="0" xfId="0" applyFont="1" applyBorder="1"/>
    <xf numFmtId="0" fontId="54" fillId="0" borderId="0" xfId="0" applyFont="1"/>
    <xf numFmtId="0" fontId="156" fillId="0" borderId="0" xfId="0" applyFont="1" applyAlignment="1">
      <alignment horizontal="center"/>
    </xf>
    <xf numFmtId="0" fontId="156" fillId="0" borderId="0" xfId="0" applyFont="1" applyAlignment="1">
      <alignment horizontal="right"/>
    </xf>
    <xf numFmtId="0" fontId="157" fillId="0" borderId="0" xfId="0" applyFont="1" applyAlignment="1">
      <alignment horizontal="right"/>
    </xf>
    <xf numFmtId="0" fontId="158" fillId="0" borderId="0" xfId="0" applyFont="1" applyBorder="1" applyAlignment="1">
      <alignment vertical="center"/>
    </xf>
    <xf numFmtId="0" fontId="159" fillId="0" borderId="0" xfId="0" applyFont="1" applyBorder="1" applyAlignment="1">
      <alignment vertical="center" wrapText="1"/>
    </xf>
    <xf numFmtId="0" fontId="54" fillId="0" borderId="0" xfId="0" applyFont="1" applyAlignment="1">
      <alignment vertical="center" wrapText="1"/>
    </xf>
    <xf numFmtId="1" fontId="160" fillId="0" borderId="0" xfId="0" applyNumberFormat="1" applyFont="1" applyFill="1" applyBorder="1" applyAlignment="1">
      <alignment horizontal="right" vertical="center"/>
    </xf>
    <xf numFmtId="1" fontId="159" fillId="0" borderId="0" xfId="0" applyNumberFormat="1" applyFont="1" applyFill="1" applyBorder="1" applyAlignment="1">
      <alignment horizontal="left" vertical="center" wrapText="1"/>
    </xf>
    <xf numFmtId="0" fontId="161" fillId="0" borderId="0" xfId="0" applyFont="1" applyBorder="1" applyAlignment="1">
      <alignment vertical="center"/>
    </xf>
    <xf numFmtId="0" fontId="159" fillId="0" borderId="10" xfId="0" applyFont="1" applyBorder="1" applyAlignment="1">
      <alignment horizontal="center" vertical="center"/>
    </xf>
    <xf numFmtId="0" fontId="159" fillId="0" borderId="11" xfId="0" applyFont="1" applyBorder="1" applyAlignment="1">
      <alignment horizontal="centerContinuous" vertical="center"/>
    </xf>
    <xf numFmtId="0" fontId="159" fillId="0" borderId="11" xfId="0" applyFont="1" applyBorder="1" applyAlignment="1">
      <alignment horizontal="center" vertical="center"/>
    </xf>
    <xf numFmtId="0" fontId="162" fillId="0" borderId="11" xfId="0" applyFont="1" applyBorder="1" applyAlignment="1">
      <alignment horizontal="center" vertical="center"/>
    </xf>
    <xf numFmtId="0" fontId="162" fillId="0" borderId="12" xfId="0" applyFont="1" applyBorder="1" applyAlignment="1">
      <alignment horizontal="center" vertical="center"/>
    </xf>
    <xf numFmtId="1" fontId="54" fillId="0" borderId="0" xfId="0" applyNumberFormat="1" applyFont="1" applyAlignment="1">
      <alignment vertical="center"/>
    </xf>
    <xf numFmtId="0" fontId="54" fillId="0" borderId="0" xfId="0" applyFont="1" applyAlignment="1">
      <alignment vertical="center"/>
    </xf>
    <xf numFmtId="1" fontId="159" fillId="0" borderId="20" xfId="0" applyNumberFormat="1" applyFont="1" applyBorder="1" applyAlignment="1">
      <alignment horizontal="center" vertical="center" wrapText="1"/>
    </xf>
    <xf numFmtId="0" fontId="163" fillId="0" borderId="5" xfId="0" applyFont="1" applyBorder="1" applyAlignment="1">
      <alignment horizontal="justify" vertical="center" wrapText="1"/>
    </xf>
    <xf numFmtId="0" fontId="54" fillId="0" borderId="5" xfId="0" applyFont="1" applyBorder="1" applyAlignment="1">
      <alignment horizontal="center" vertical="center" wrapText="1"/>
    </xf>
    <xf numFmtId="3" fontId="54" fillId="0" borderId="5" xfId="0" applyNumberFormat="1" applyFont="1" applyBorder="1" applyAlignment="1">
      <alignment horizontal="justify" vertical="center" wrapText="1"/>
    </xf>
    <xf numFmtId="1" fontId="54" fillId="0" borderId="5" xfId="0" applyNumberFormat="1" applyFont="1" applyBorder="1" applyAlignment="1">
      <alignment horizontal="center" vertical="center" wrapText="1"/>
    </xf>
    <xf numFmtId="1" fontId="54" fillId="0" borderId="21" xfId="0" applyNumberFormat="1" applyFont="1" applyBorder="1" applyAlignment="1">
      <alignment horizontal="center" vertical="center" wrapText="1"/>
    </xf>
    <xf numFmtId="1" fontId="54" fillId="0" borderId="0" xfId="0" applyNumberFormat="1" applyFont="1" applyBorder="1" applyAlignment="1">
      <alignment horizontal="justify" vertical="center" wrapText="1"/>
    </xf>
    <xf numFmtId="223" fontId="159" fillId="0" borderId="20" xfId="0" applyNumberFormat="1" applyFont="1" applyBorder="1" applyAlignment="1">
      <alignment horizontal="center" vertical="center" wrapText="1"/>
    </xf>
    <xf numFmtId="0" fontId="54" fillId="0" borderId="5" xfId="0" applyFont="1" applyBorder="1" applyAlignment="1">
      <alignment horizontal="justify" vertical="center" wrapText="1"/>
    </xf>
    <xf numFmtId="3" fontId="54" fillId="0" borderId="5" xfId="0" applyNumberFormat="1" applyFont="1" applyBorder="1" applyAlignment="1">
      <alignment vertical="center" wrapText="1"/>
    </xf>
    <xf numFmtId="1" fontId="54" fillId="0" borderId="0" xfId="0" applyNumberFormat="1" applyFont="1" applyBorder="1" applyAlignment="1">
      <alignment vertical="center" wrapText="1"/>
    </xf>
    <xf numFmtId="0" fontId="159" fillId="0" borderId="20" xfId="0" applyNumberFormat="1" applyFont="1" applyBorder="1" applyAlignment="1">
      <alignment horizontal="center" vertical="center" wrapText="1"/>
    </xf>
    <xf numFmtId="0" fontId="54" fillId="0" borderId="5" xfId="0" applyNumberFormat="1" applyFont="1" applyBorder="1" applyAlignment="1">
      <alignment horizontal="justify" vertical="center" wrapText="1"/>
    </xf>
    <xf numFmtId="0" fontId="54" fillId="0" borderId="5" xfId="0" applyNumberFormat="1" applyFont="1" applyFill="1" applyBorder="1" applyAlignment="1">
      <alignment horizontal="center" vertical="center" wrapText="1"/>
    </xf>
    <xf numFmtId="0" fontId="54" fillId="0" borderId="5" xfId="0" applyNumberFormat="1" applyFont="1" applyBorder="1" applyAlignment="1">
      <alignment vertical="center" wrapText="1"/>
    </xf>
    <xf numFmtId="1" fontId="54" fillId="0" borderId="5" xfId="0" applyNumberFormat="1" applyFont="1" applyFill="1" applyBorder="1" applyAlignment="1">
      <alignment horizontal="center" vertical="center" wrapText="1"/>
    </xf>
    <xf numFmtId="0" fontId="54" fillId="0" borderId="0" xfId="0" applyNumberFormat="1" applyFont="1" applyBorder="1" applyAlignment="1">
      <alignment horizontal="center" vertical="center" wrapText="1"/>
    </xf>
    <xf numFmtId="0" fontId="54" fillId="0" borderId="0" xfId="0" applyNumberFormat="1" applyFont="1" applyAlignment="1">
      <alignment vertical="center" wrapText="1"/>
    </xf>
    <xf numFmtId="0" fontId="163" fillId="0" borderId="5" xfId="0" applyFont="1" applyFill="1" applyBorder="1" applyAlignment="1">
      <alignment horizontal="justify" vertical="center" wrapText="1"/>
    </xf>
    <xf numFmtId="0" fontId="54" fillId="0" borderId="5" xfId="0" applyFont="1" applyFill="1" applyBorder="1" applyAlignment="1">
      <alignment horizontal="center" vertical="center" wrapText="1"/>
    </xf>
    <xf numFmtId="1" fontId="54" fillId="0" borderId="0" xfId="0" applyNumberFormat="1" applyFont="1" applyBorder="1" applyAlignment="1">
      <alignment horizontal="center" vertical="center" wrapText="1"/>
    </xf>
    <xf numFmtId="0" fontId="54" fillId="0" borderId="5" xfId="0" applyNumberFormat="1" applyFont="1" applyBorder="1" applyAlignment="1">
      <alignment horizontal="center" vertical="center" wrapText="1"/>
    </xf>
    <xf numFmtId="0" fontId="54" fillId="0" borderId="21" xfId="0" applyNumberFormat="1" applyFont="1" applyBorder="1" applyAlignment="1">
      <alignment horizontal="center" vertical="center" wrapText="1"/>
    </xf>
    <xf numFmtId="2" fontId="159" fillId="0" borderId="16" xfId="0" applyNumberFormat="1" applyFont="1" applyBorder="1" applyAlignment="1">
      <alignment horizontal="center" vertical="center" wrapText="1"/>
    </xf>
    <xf numFmtId="2" fontId="54" fillId="0" borderId="17" xfId="0" applyNumberFormat="1" applyFont="1" applyBorder="1" applyAlignment="1">
      <alignment horizontal="justify" vertical="center" wrapText="1"/>
    </xf>
    <xf numFmtId="0" fontId="54" fillId="0" borderId="17" xfId="0" applyFont="1" applyBorder="1" applyAlignment="1">
      <alignment horizontal="center" vertical="center" wrapText="1"/>
    </xf>
    <xf numFmtId="3" fontId="54" fillId="0" borderId="17" xfId="0" applyNumberFormat="1" applyFont="1" applyBorder="1" applyAlignment="1">
      <alignment vertical="center" wrapText="1"/>
    </xf>
    <xf numFmtId="1" fontId="54" fillId="0" borderId="17" xfId="0" applyNumberFormat="1" applyFont="1" applyBorder="1" applyAlignment="1">
      <alignment horizontal="center" vertical="center" wrapText="1"/>
    </xf>
    <xf numFmtId="1" fontId="54" fillId="0" borderId="22" xfId="0" applyNumberFormat="1" applyFont="1" applyBorder="1" applyAlignment="1">
      <alignment horizontal="center" vertical="center" wrapText="1"/>
    </xf>
    <xf numFmtId="223" fontId="159" fillId="0" borderId="23" xfId="0" applyNumberFormat="1" applyFont="1" applyFill="1" applyBorder="1" applyAlignment="1">
      <alignment horizontal="center" vertical="center" wrapText="1"/>
    </xf>
    <xf numFmtId="3" fontId="159" fillId="0" borderId="14" xfId="0" applyNumberFormat="1" applyFont="1" applyFill="1" applyBorder="1" applyAlignment="1">
      <alignment horizontal="left" vertical="center" wrapText="1"/>
    </xf>
    <xf numFmtId="1" fontId="159" fillId="0" borderId="14" xfId="0" applyNumberFormat="1" applyFont="1" applyFill="1" applyBorder="1" applyAlignment="1">
      <alignment horizontal="center" vertical="center" wrapText="1"/>
    </xf>
    <xf numFmtId="1" fontId="159" fillId="0" borderId="15" xfId="0" applyNumberFormat="1" applyFont="1" applyFill="1" applyBorder="1" applyAlignment="1">
      <alignment horizontal="center" vertical="center" wrapText="1"/>
    </xf>
    <xf numFmtId="1" fontId="159" fillId="0" borderId="0" xfId="0" applyNumberFormat="1" applyFont="1" applyFill="1" applyBorder="1" applyAlignment="1">
      <alignment horizontal="right" vertical="center" wrapText="1"/>
    </xf>
    <xf numFmtId="223" fontId="159" fillId="0" borderId="20" xfId="0" applyNumberFormat="1" applyFont="1" applyFill="1" applyBorder="1" applyAlignment="1">
      <alignment horizontal="center" vertical="center" wrapText="1"/>
    </xf>
    <xf numFmtId="3" fontId="159" fillId="0" borderId="5" xfId="0" applyNumberFormat="1" applyFont="1" applyFill="1" applyBorder="1" applyAlignment="1">
      <alignment horizontal="left" vertical="center" wrapText="1"/>
    </xf>
    <xf numFmtId="9" fontId="159" fillId="0" borderId="5" xfId="1179" applyFont="1" applyFill="1" applyBorder="1" applyAlignment="1">
      <alignment horizontal="center" vertical="center" wrapText="1"/>
    </xf>
    <xf numFmtId="1" fontId="159" fillId="0" borderId="21" xfId="0" applyNumberFormat="1" applyFont="1" applyFill="1" applyBorder="1" applyAlignment="1">
      <alignment horizontal="center" vertical="center" wrapText="1"/>
    </xf>
    <xf numFmtId="223" fontId="159" fillId="0" borderId="24" xfId="0" applyNumberFormat="1" applyFont="1" applyFill="1" applyBorder="1" applyAlignment="1">
      <alignment horizontal="center" vertical="center" wrapText="1"/>
    </xf>
    <xf numFmtId="3" fontId="159" fillId="0" borderId="25" xfId="0" applyNumberFormat="1" applyFont="1" applyFill="1" applyBorder="1" applyAlignment="1">
      <alignment horizontal="left" vertical="center" wrapText="1"/>
    </xf>
    <xf numFmtId="1" fontId="159" fillId="0" borderId="25" xfId="0" applyNumberFormat="1" applyFont="1" applyFill="1" applyBorder="1" applyAlignment="1">
      <alignment horizontal="center" vertical="center" wrapText="1"/>
    </xf>
    <xf numFmtId="1" fontId="159" fillId="0" borderId="26" xfId="0" applyNumberFormat="1" applyFont="1" applyFill="1" applyBorder="1" applyAlignment="1">
      <alignment horizontal="center" vertical="center" wrapText="1"/>
    </xf>
    <xf numFmtId="2" fontId="54" fillId="0" borderId="89" xfId="0" applyNumberFormat="1" applyFont="1" applyBorder="1" applyAlignment="1">
      <alignment horizontal="center" vertical="center" wrapText="1"/>
    </xf>
    <xf numFmtId="0" fontId="54" fillId="0" borderId="33" xfId="0" applyFont="1" applyBorder="1" applyAlignment="1">
      <alignment horizontal="center" vertical="center" wrapText="1"/>
    </xf>
    <xf numFmtId="224" fontId="54" fillId="0" borderId="33" xfId="3" applyNumberFormat="1" applyFont="1" applyBorder="1" applyAlignment="1">
      <alignment horizontal="center" vertical="center" wrapText="1"/>
    </xf>
    <xf numFmtId="43" fontId="54" fillId="0" borderId="33" xfId="3" applyFont="1" applyBorder="1" applyAlignment="1">
      <alignment horizontal="center" vertical="center" wrapText="1"/>
    </xf>
    <xf numFmtId="0" fontId="54" fillId="0" borderId="90" xfId="0" applyFont="1" applyBorder="1" applyAlignment="1">
      <alignment horizontal="center" vertical="center" wrapText="1"/>
    </xf>
    <xf numFmtId="0" fontId="54" fillId="0" borderId="0" xfId="0" applyFont="1" applyAlignment="1">
      <alignment horizontal="center" vertical="center"/>
    </xf>
    <xf numFmtId="2" fontId="159" fillId="0" borderId="0" xfId="0" applyNumberFormat="1" applyFont="1" applyBorder="1" applyAlignment="1">
      <alignment horizontal="left" vertical="center"/>
    </xf>
    <xf numFmtId="0" fontId="159" fillId="0" borderId="0" xfId="0" applyFont="1" applyBorder="1" applyAlignment="1">
      <alignment horizontal="center" vertical="center" wrapText="1"/>
    </xf>
    <xf numFmtId="0" fontId="54" fillId="0" borderId="0" xfId="0" applyFont="1" applyBorder="1" applyAlignment="1">
      <alignment horizontal="center" vertical="center" wrapText="1"/>
    </xf>
    <xf numFmtId="224" fontId="54" fillId="0" borderId="0" xfId="3" applyNumberFormat="1" applyFont="1" applyBorder="1" applyAlignment="1">
      <alignment horizontal="center" vertical="center" wrapText="1"/>
    </xf>
    <xf numFmtId="43" fontId="54" fillId="0" borderId="0" xfId="3" applyFont="1" applyBorder="1" applyAlignment="1">
      <alignment horizontal="center" vertical="center" wrapText="1"/>
    </xf>
    <xf numFmtId="0" fontId="54" fillId="0" borderId="0" xfId="0" applyFont="1" applyAlignment="1">
      <alignment horizontal="center" vertical="center" wrapText="1"/>
    </xf>
    <xf numFmtId="2" fontId="159" fillId="0" borderId="23" xfId="0" applyNumberFormat="1" applyFont="1" applyBorder="1" applyAlignment="1">
      <alignment horizontal="center" vertical="center" wrapText="1"/>
    </xf>
    <xf numFmtId="0" fontId="159" fillId="0" borderId="27" xfId="0" applyFont="1" applyBorder="1" applyAlignment="1">
      <alignment horizontal="center" vertical="center" wrapText="1"/>
    </xf>
    <xf numFmtId="0" fontId="159" fillId="0" borderId="28" xfId="0" applyFont="1" applyBorder="1" applyAlignment="1">
      <alignment horizontal="center" vertical="center" wrapText="1"/>
    </xf>
    <xf numFmtId="224" fontId="159" fillId="0" borderId="13" xfId="3" applyNumberFormat="1" applyFont="1" applyBorder="1" applyAlignment="1">
      <alignment horizontal="center" vertical="center" wrapText="1"/>
    </xf>
    <xf numFmtId="43" fontId="159" fillId="0" borderId="29" xfId="3" applyFont="1" applyBorder="1" applyAlignment="1">
      <alignment horizontal="center" vertical="center" wrapText="1"/>
    </xf>
    <xf numFmtId="43" fontId="159" fillId="0" borderId="0" xfId="3" applyFont="1" applyBorder="1" applyAlignment="1">
      <alignment horizontal="center" vertical="center" wrapText="1"/>
    </xf>
    <xf numFmtId="1" fontId="54" fillId="0" borderId="23" xfId="0" applyNumberFormat="1" applyFont="1" applyBorder="1" applyAlignment="1">
      <alignment horizontal="center" vertical="center" wrapText="1"/>
    </xf>
    <xf numFmtId="0" fontId="159" fillId="0" borderId="30" xfId="0" applyFont="1" applyBorder="1" applyAlignment="1">
      <alignment horizontal="left" vertical="center" wrapText="1"/>
    </xf>
    <xf numFmtId="0" fontId="159"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0" xfId="0" applyFont="1" applyBorder="1" applyAlignment="1">
      <alignment horizontal="center" vertical="center"/>
    </xf>
    <xf numFmtId="0" fontId="54" fillId="0" borderId="20" xfId="0" applyNumberFormat="1" applyFont="1" applyBorder="1" applyAlignment="1">
      <alignment horizontal="center" vertical="center"/>
    </xf>
    <xf numFmtId="0" fontId="54" fillId="0" borderId="31" xfId="3" applyNumberFormat="1" applyFont="1" applyFill="1" applyBorder="1" applyAlignment="1">
      <alignment horizontal="left" vertical="center" wrapText="1"/>
    </xf>
    <xf numFmtId="0" fontId="54" fillId="0" borderId="21" xfId="0" applyFont="1" applyBorder="1" applyAlignment="1">
      <alignment horizontal="center" vertical="center" wrapText="1"/>
    </xf>
    <xf numFmtId="2" fontId="54" fillId="0" borderId="20" xfId="0" applyNumberFormat="1" applyFont="1" applyBorder="1" applyAlignment="1">
      <alignment horizontal="center" vertical="center" wrapText="1"/>
    </xf>
    <xf numFmtId="0" fontId="159" fillId="0" borderId="31" xfId="0" applyFont="1" applyBorder="1" applyAlignment="1">
      <alignment horizontal="left" vertical="center" wrapText="1"/>
    </xf>
    <xf numFmtId="43" fontId="54" fillId="0" borderId="5" xfId="3" applyFont="1" applyBorder="1" applyAlignment="1">
      <alignment horizontal="center" vertical="center" wrapText="1"/>
    </xf>
    <xf numFmtId="49" fontId="54" fillId="0" borderId="5" xfId="3" applyNumberFormat="1" applyFont="1" applyBorder="1" applyAlignment="1">
      <alignment horizontal="center" vertical="center" wrapText="1"/>
    </xf>
    <xf numFmtId="43" fontId="54" fillId="0" borderId="21" xfId="3" applyFont="1" applyBorder="1" applyAlignment="1">
      <alignment horizontal="center" vertical="center" wrapText="1"/>
    </xf>
    <xf numFmtId="43" fontId="54" fillId="0" borderId="0" xfId="3" applyFont="1" applyBorder="1" applyAlignment="1">
      <alignment horizontal="center" vertical="center"/>
    </xf>
    <xf numFmtId="0" fontId="54" fillId="0" borderId="31" xfId="0" applyNumberFormat="1" applyFont="1" applyFill="1" applyBorder="1" applyAlignment="1">
      <alignment horizontal="left" vertical="center" wrapText="1"/>
    </xf>
    <xf numFmtId="0" fontId="54" fillId="0" borderId="5" xfId="3" applyNumberFormat="1" applyFont="1" applyBorder="1" applyAlignment="1">
      <alignment horizontal="center" vertical="center"/>
    </xf>
    <xf numFmtId="0" fontId="54" fillId="0" borderId="21" xfId="3" applyNumberFormat="1" applyFont="1" applyBorder="1" applyAlignment="1">
      <alignment horizontal="center" vertical="top" wrapText="1"/>
    </xf>
    <xf numFmtId="0" fontId="54" fillId="0" borderId="0" xfId="3" applyNumberFormat="1" applyFont="1" applyBorder="1" applyAlignment="1">
      <alignment horizontal="center" vertical="top" wrapText="1"/>
    </xf>
    <xf numFmtId="0" fontId="54" fillId="0" borderId="0" xfId="0" applyNumberFormat="1" applyFont="1" applyAlignment="1">
      <alignment horizontal="center"/>
    </xf>
    <xf numFmtId="1" fontId="54" fillId="0" borderId="20" xfId="0" applyNumberFormat="1" applyFont="1" applyBorder="1" applyAlignment="1">
      <alignment horizontal="center" vertical="distributed" wrapText="1"/>
    </xf>
    <xf numFmtId="0" fontId="163" fillId="0" borderId="31" xfId="0" applyFont="1" applyFill="1" applyBorder="1" applyAlignment="1">
      <alignment horizontal="left" vertical="distributed" wrapText="1"/>
    </xf>
    <xf numFmtId="0" fontId="54" fillId="0" borderId="5" xfId="0" applyFont="1" applyBorder="1" applyAlignment="1">
      <alignment horizontal="center" vertical="distributed" wrapText="1"/>
    </xf>
    <xf numFmtId="49" fontId="54" fillId="0" borderId="5" xfId="3" applyNumberFormat="1" applyFont="1" applyBorder="1" applyAlignment="1">
      <alignment horizontal="center" vertical="distributed" wrapText="1"/>
    </xf>
    <xf numFmtId="0" fontId="54" fillId="0" borderId="21" xfId="3" applyNumberFormat="1" applyFont="1" applyBorder="1" applyAlignment="1">
      <alignment horizontal="center" vertical="distributed" wrapText="1"/>
    </xf>
    <xf numFmtId="0" fontId="54" fillId="0" borderId="0" xfId="3" applyNumberFormat="1" applyFont="1" applyBorder="1" applyAlignment="1">
      <alignment horizontal="center" vertical="distributed" wrapText="1"/>
    </xf>
    <xf numFmtId="0" fontId="54" fillId="0" borderId="0" xfId="0" applyFont="1" applyAlignment="1">
      <alignment horizontal="center" vertical="distributed" wrapText="1"/>
    </xf>
    <xf numFmtId="0" fontId="54" fillId="0" borderId="20" xfId="0" applyNumberFormat="1" applyFont="1" applyBorder="1" applyAlignment="1">
      <alignment horizontal="center" vertical="center" wrapText="1"/>
    </xf>
    <xf numFmtId="0" fontId="54" fillId="0" borderId="32" xfId="0" applyNumberFormat="1" applyFont="1" applyBorder="1" applyAlignment="1">
      <alignment horizontal="center" vertical="center" wrapText="1"/>
    </xf>
    <xf numFmtId="0" fontId="54" fillId="0" borderId="31" xfId="0" applyNumberFormat="1" applyFont="1" applyBorder="1" applyAlignment="1">
      <alignment horizontal="left" vertical="center" wrapText="1"/>
    </xf>
    <xf numFmtId="0" fontId="54" fillId="0" borderId="91" xfId="0" applyNumberFormat="1" applyFont="1" applyBorder="1" applyAlignment="1">
      <alignment horizontal="center" vertical="center" wrapText="1"/>
    </xf>
    <xf numFmtId="0" fontId="54" fillId="0" borderId="5" xfId="3" applyNumberFormat="1" applyFont="1" applyBorder="1" applyAlignment="1">
      <alignment horizontal="center" vertical="center" wrapText="1"/>
    </xf>
    <xf numFmtId="0" fontId="54" fillId="0" borderId="21" xfId="3" applyNumberFormat="1" applyFont="1" applyBorder="1" applyAlignment="1">
      <alignment horizontal="center" vertical="center" wrapText="1"/>
    </xf>
    <xf numFmtId="0" fontId="54" fillId="0" borderId="0" xfId="3" applyNumberFormat="1" applyFont="1" applyBorder="1" applyAlignment="1">
      <alignment horizontal="center" vertical="center" wrapText="1"/>
    </xf>
    <xf numFmtId="0" fontId="54" fillId="0" borderId="31" xfId="0" applyFont="1" applyBorder="1" applyAlignment="1">
      <alignment vertical="center" wrapText="1"/>
    </xf>
    <xf numFmtId="0" fontId="54" fillId="0" borderId="19" xfId="0" applyFont="1" applyFill="1" applyBorder="1" applyAlignment="1">
      <alignment horizontal="center" vertical="center" wrapText="1"/>
    </xf>
    <xf numFmtId="0" fontId="54" fillId="0" borderId="5" xfId="8" applyNumberFormat="1" applyFont="1" applyBorder="1" applyAlignment="1">
      <alignment horizontal="center" vertical="center" wrapText="1"/>
    </xf>
    <xf numFmtId="1" fontId="54" fillId="0" borderId="32" xfId="0" applyNumberFormat="1" applyFont="1" applyBorder="1" applyAlignment="1">
      <alignment horizontal="center" vertical="center" wrapText="1"/>
    </xf>
    <xf numFmtId="0" fontId="54" fillId="0" borderId="31" xfId="0" applyFont="1" applyBorder="1" applyAlignment="1">
      <alignment horizontal="left" vertical="center" wrapText="1"/>
    </xf>
    <xf numFmtId="1" fontId="54" fillId="0" borderId="20" xfId="0" applyNumberFormat="1" applyFont="1" applyBorder="1" applyAlignment="1">
      <alignment horizontal="center" vertical="center" wrapText="1"/>
    </xf>
    <xf numFmtId="1" fontId="54" fillId="0" borderId="20" xfId="0" applyNumberFormat="1" applyFont="1" applyBorder="1" applyAlignment="1">
      <alignment horizontal="center" vertical="center" wrapText="1"/>
    </xf>
    <xf numFmtId="0" fontId="54" fillId="0" borderId="5" xfId="0" applyNumberFormat="1" applyFont="1" applyBorder="1" applyAlignment="1">
      <alignment horizontal="center" vertical="center"/>
    </xf>
    <xf numFmtId="0" fontId="54" fillId="0" borderId="5" xfId="8" applyNumberFormat="1" applyFont="1" applyBorder="1" applyAlignment="1">
      <alignment horizontal="center" vertical="center"/>
    </xf>
    <xf numFmtId="0" fontId="54" fillId="0" borderId="5" xfId="3" applyNumberFormat="1" applyFont="1" applyFill="1" applyBorder="1" applyAlignment="1">
      <alignment horizontal="center" vertical="center" wrapText="1"/>
    </xf>
    <xf numFmtId="0" fontId="164" fillId="0" borderId="31" xfId="3" applyNumberFormat="1" applyFont="1" applyFill="1" applyBorder="1" applyAlignment="1">
      <alignment horizontal="left" vertical="center" wrapText="1"/>
    </xf>
    <xf numFmtId="224" fontId="54" fillId="0" borderId="5" xfId="3" applyNumberFormat="1" applyFont="1" applyFill="1" applyBorder="1" applyAlignment="1">
      <alignment horizontal="center" vertical="center" wrapText="1"/>
    </xf>
    <xf numFmtId="0" fontId="54" fillId="0" borderId="17" xfId="3" applyNumberFormat="1" applyFont="1" applyBorder="1" applyAlignment="1">
      <alignment horizontal="center" vertical="center" wrapText="1"/>
    </xf>
    <xf numFmtId="0" fontId="54" fillId="0" borderId="22" xfId="3" applyNumberFormat="1" applyFont="1" applyBorder="1" applyAlignment="1">
      <alignment horizontal="center" vertical="center" wrapText="1"/>
    </xf>
    <xf numFmtId="0" fontId="54" fillId="0" borderId="16" xfId="0" applyNumberFormat="1" applyFont="1" applyBorder="1" applyAlignment="1">
      <alignment horizontal="center" vertical="top" wrapText="1"/>
    </xf>
    <xf numFmtId="0" fontId="54" fillId="0" borderId="31" xfId="0" applyNumberFormat="1" applyFont="1" applyBorder="1" applyAlignment="1">
      <alignment horizontal="left" wrapText="1"/>
    </xf>
    <xf numFmtId="0" fontId="54" fillId="0" borderId="17" xfId="0" applyNumberFormat="1" applyFont="1" applyFill="1" applyBorder="1" applyAlignment="1">
      <alignment horizontal="center"/>
    </xf>
    <xf numFmtId="0" fontId="54" fillId="0" borderId="17" xfId="0" applyNumberFormat="1" applyFont="1" applyBorder="1" applyAlignment="1">
      <alignment horizontal="center" vertical="top" wrapText="1"/>
    </xf>
    <xf numFmtId="0" fontId="54" fillId="0" borderId="17" xfId="3" applyNumberFormat="1" applyFont="1" applyBorder="1" applyAlignment="1">
      <alignment horizontal="center" vertical="center"/>
    </xf>
    <xf numFmtId="0" fontId="54" fillId="0" borderId="0" xfId="0" applyNumberFormat="1" applyFont="1"/>
    <xf numFmtId="0" fontId="54" fillId="0" borderId="23" xfId="0" applyFont="1" applyBorder="1" applyAlignment="1">
      <alignment horizontal="center" vertical="center"/>
    </xf>
    <xf numFmtId="0" fontId="159" fillId="0" borderId="14" xfId="0" applyFont="1" applyBorder="1" applyAlignment="1">
      <alignment horizontal="left" vertical="center" wrapText="1"/>
    </xf>
    <xf numFmtId="0" fontId="54" fillId="0" borderId="14" xfId="0" applyFont="1" applyBorder="1" applyAlignment="1">
      <alignment horizontal="center" vertical="center"/>
    </xf>
    <xf numFmtId="0" fontId="159" fillId="0" borderId="14" xfId="0" applyFont="1" applyBorder="1" applyAlignment="1">
      <alignment horizontal="center" vertical="center"/>
    </xf>
    <xf numFmtId="0" fontId="159" fillId="0" borderId="15" xfId="0" applyFont="1" applyBorder="1" applyAlignment="1">
      <alignment horizontal="center" vertical="center"/>
    </xf>
    <xf numFmtId="0" fontId="54" fillId="0" borderId="20" xfId="0" applyFont="1" applyBorder="1" applyAlignment="1">
      <alignment horizontal="center" vertical="center"/>
    </xf>
    <xf numFmtId="0" fontId="159" fillId="0" borderId="5" xfId="0" applyFont="1" applyBorder="1" applyAlignment="1">
      <alignment horizontal="left" vertical="center" wrapText="1"/>
    </xf>
    <xf numFmtId="0" fontId="54" fillId="0" borderId="5" xfId="0" applyFont="1" applyBorder="1" applyAlignment="1">
      <alignment horizontal="center" vertical="center"/>
    </xf>
    <xf numFmtId="9" fontId="159" fillId="0" borderId="5" xfId="0" applyNumberFormat="1" applyFont="1" applyBorder="1" applyAlignment="1">
      <alignment horizontal="center" vertical="center"/>
    </xf>
    <xf numFmtId="0" fontId="54" fillId="0" borderId="24" xfId="0" applyFont="1" applyBorder="1" applyAlignment="1">
      <alignment horizontal="center" vertical="center"/>
    </xf>
    <xf numFmtId="0" fontId="159" fillId="0" borderId="25" xfId="0" applyFont="1" applyBorder="1" applyAlignment="1">
      <alignment horizontal="left" vertical="center" wrapText="1"/>
    </xf>
    <xf numFmtId="0" fontId="54" fillId="0" borderId="25" xfId="0" applyFont="1" applyBorder="1" applyAlignment="1">
      <alignment horizontal="center" vertical="center"/>
    </xf>
    <xf numFmtId="0" fontId="159" fillId="0" borderId="25" xfId="0" applyFont="1" applyBorder="1" applyAlignment="1">
      <alignment horizontal="center" vertical="center"/>
    </xf>
    <xf numFmtId="1" fontId="159" fillId="0" borderId="26" xfId="0" applyNumberFormat="1" applyFont="1" applyBorder="1" applyAlignment="1">
      <alignment horizontal="center" vertical="center"/>
    </xf>
    <xf numFmtId="2" fontId="54" fillId="0" borderId="0" xfId="0" applyNumberFormat="1" applyFont="1" applyBorder="1" applyAlignment="1">
      <alignment horizontal="center" vertical="center" wrapText="1"/>
    </xf>
    <xf numFmtId="0" fontId="39" fillId="5" borderId="10" xfId="0" applyFont="1" applyFill="1" applyBorder="1" applyAlignment="1">
      <alignment horizontal="center" vertical="center"/>
    </xf>
    <xf numFmtId="0" fontId="145" fillId="5" borderId="11" xfId="0" applyFont="1" applyFill="1" applyBorder="1" applyAlignment="1">
      <alignment horizontal="left" vertical="center" wrapText="1"/>
    </xf>
    <xf numFmtId="0" fontId="39" fillId="5" borderId="11" xfId="0" applyFont="1" applyFill="1" applyBorder="1" applyAlignment="1">
      <alignment horizontal="center" vertical="center"/>
    </xf>
    <xf numFmtId="0" fontId="145" fillId="5" borderId="11" xfId="0" applyFont="1" applyFill="1" applyBorder="1" applyAlignment="1">
      <alignment horizontal="center" vertical="center"/>
    </xf>
    <xf numFmtId="1" fontId="145" fillId="5" borderId="12" xfId="0" applyNumberFormat="1" applyFont="1" applyFill="1" applyBorder="1" applyAlignment="1">
      <alignment horizontal="center" vertical="center"/>
    </xf>
    <xf numFmtId="0" fontId="39" fillId="5" borderId="0" xfId="0" applyFont="1" applyFill="1" applyAlignment="1">
      <alignment vertical="center"/>
    </xf>
    <xf numFmtId="2" fontId="54" fillId="0" borderId="0" xfId="0" applyNumberFormat="1" applyFont="1" applyAlignment="1">
      <alignment horizontal="center" vertical="center" wrapText="1"/>
    </xf>
    <xf numFmtId="224" fontId="54" fillId="0" borderId="0" xfId="3" applyNumberFormat="1" applyFont="1" applyAlignment="1">
      <alignment horizontal="center" vertical="center" wrapText="1"/>
    </xf>
    <xf numFmtId="43" fontId="54" fillId="0" borderId="0" xfId="3" applyFont="1" applyAlignment="1">
      <alignment horizontal="center" vertical="center" wrapText="1"/>
    </xf>
    <xf numFmtId="0" fontId="144" fillId="0" borderId="70" xfId="0" applyFont="1" applyFill="1" applyBorder="1" applyAlignment="1">
      <alignment horizontal="center" vertical="center" wrapText="1"/>
    </xf>
    <xf numFmtId="0" fontId="144" fillId="0" borderId="71" xfId="0" applyFont="1" applyFill="1" applyBorder="1" applyAlignment="1">
      <alignment horizontal="center" vertical="center" wrapText="1"/>
    </xf>
    <xf numFmtId="0" fontId="132" fillId="0" borderId="81" xfId="0" applyFont="1" applyBorder="1" applyAlignment="1">
      <alignment horizontal="center" vertical="center"/>
    </xf>
    <xf numFmtId="0" fontId="132" fillId="0" borderId="82" xfId="0" applyFont="1" applyBorder="1" applyAlignment="1">
      <alignment horizontal="center" vertical="center"/>
    </xf>
    <xf numFmtId="0" fontId="132" fillId="0" borderId="82" xfId="0" applyFont="1" applyFill="1" applyBorder="1" applyAlignment="1">
      <alignment horizontal="center" vertical="center"/>
    </xf>
    <xf numFmtId="2" fontId="132" fillId="0" borderId="82" xfId="0" applyNumberFormat="1" applyFont="1" applyBorder="1" applyAlignment="1">
      <alignment horizontal="center" vertical="center"/>
    </xf>
    <xf numFmtId="2" fontId="132" fillId="0" borderId="83" xfId="0" applyNumberFormat="1" applyFont="1" applyBorder="1" applyAlignment="1">
      <alignment horizontal="center" vertical="center"/>
    </xf>
    <xf numFmtId="0" fontId="130" fillId="2" borderId="84" xfId="0" applyFont="1" applyFill="1" applyBorder="1" applyAlignment="1">
      <alignment horizontal="center"/>
    </xf>
    <xf numFmtId="0" fontId="129" fillId="2" borderId="76" xfId="0" applyFont="1" applyFill="1" applyBorder="1" applyAlignment="1">
      <alignment horizontal="center" vertical="center"/>
    </xf>
    <xf numFmtId="1" fontId="130" fillId="2" borderId="76" xfId="0" applyNumberFormat="1" applyFont="1" applyFill="1" applyBorder="1" applyAlignment="1">
      <alignment horizontal="center" vertical="center"/>
    </xf>
    <xf numFmtId="2" fontId="130" fillId="2" borderId="76" xfId="0" applyNumberFormat="1" applyFont="1" applyFill="1" applyBorder="1" applyAlignment="1">
      <alignment horizontal="right" vertical="center"/>
    </xf>
    <xf numFmtId="0" fontId="130" fillId="2" borderId="76" xfId="0" applyFont="1" applyFill="1" applyBorder="1" applyAlignment="1">
      <alignment horizontal="center" vertical="center"/>
    </xf>
    <xf numFmtId="0" fontId="130" fillId="2" borderId="85" xfId="0" applyFont="1" applyFill="1" applyBorder="1" applyAlignment="1">
      <alignment horizontal="right"/>
    </xf>
    <xf numFmtId="0" fontId="130" fillId="2" borderId="0" xfId="0" applyFont="1" applyFill="1"/>
    <xf numFmtId="0" fontId="144" fillId="0" borderId="84" xfId="0" applyFont="1" applyBorder="1" applyAlignment="1">
      <alignment horizontal="center" vertical="center"/>
    </xf>
    <xf numFmtId="0" fontId="144" fillId="0" borderId="76" xfId="0" applyFont="1" applyBorder="1" applyAlignment="1">
      <alignment horizontal="left" vertical="center"/>
    </xf>
    <xf numFmtId="0" fontId="130" fillId="0" borderId="76" xfId="0" applyFont="1" applyBorder="1" applyAlignment="1">
      <alignment horizontal="center" vertical="center"/>
    </xf>
    <xf numFmtId="0" fontId="130" fillId="0" borderId="76" xfId="0" applyFont="1" applyFill="1" applyBorder="1" applyAlignment="1">
      <alignment horizontal="center" vertical="center"/>
    </xf>
    <xf numFmtId="2" fontId="130" fillId="0" borderId="76" xfId="0" applyNumberFormat="1" applyFont="1" applyBorder="1" applyAlignment="1">
      <alignment vertical="center"/>
    </xf>
    <xf numFmtId="2" fontId="132" fillId="0" borderId="85" xfId="0" applyNumberFormat="1" applyFont="1" applyBorder="1" applyAlignment="1">
      <alignment horizontal="right" vertical="center"/>
    </xf>
    <xf numFmtId="0" fontId="132" fillId="0" borderId="84" xfId="0" applyFont="1" applyFill="1" applyBorder="1" applyAlignment="1">
      <alignment horizontal="center" vertical="center"/>
    </xf>
    <xf numFmtId="0" fontId="132" fillId="0" borderId="76" xfId="0" applyFont="1" applyFill="1" applyBorder="1" applyAlignment="1">
      <alignment horizontal="left" vertical="center"/>
    </xf>
    <xf numFmtId="2" fontId="130" fillId="0" borderId="76" xfId="0" applyNumberFormat="1" applyFont="1" applyFill="1" applyBorder="1" applyAlignment="1">
      <alignment horizontal="right" vertical="center"/>
    </xf>
    <xf numFmtId="43" fontId="130" fillId="0" borderId="85" xfId="3" applyFont="1" applyBorder="1" applyAlignment="1">
      <alignment horizontal="right" vertical="center"/>
    </xf>
    <xf numFmtId="0" fontId="130" fillId="0" borderId="84" xfId="0" applyFont="1" applyBorder="1" applyAlignment="1">
      <alignment horizontal="center" vertical="top"/>
    </xf>
    <xf numFmtId="0" fontId="165" fillId="0" borderId="76" xfId="0" applyFont="1" applyFill="1" applyBorder="1" applyAlignment="1">
      <alignment horizontal="left" vertical="top" wrapText="1"/>
    </xf>
    <xf numFmtId="2" fontId="130" fillId="0" borderId="76" xfId="0" applyNumberFormat="1" applyFont="1" applyBorder="1" applyAlignment="1">
      <alignment horizontal="center" vertical="center"/>
    </xf>
    <xf numFmtId="0" fontId="130" fillId="0" borderId="85" xfId="0" applyFont="1" applyBorder="1"/>
    <xf numFmtId="0" fontId="130" fillId="0" borderId="0" xfId="0" applyFont="1" applyBorder="1"/>
    <xf numFmtId="0" fontId="132" fillId="0" borderId="84" xfId="0" applyFont="1" applyBorder="1" applyAlignment="1">
      <alignment horizontal="center" vertical="center"/>
    </xf>
    <xf numFmtId="0" fontId="132" fillId="0" borderId="76" xfId="0" applyFont="1" applyBorder="1" applyAlignment="1">
      <alignment horizontal="left" vertical="center" wrapText="1"/>
    </xf>
    <xf numFmtId="0" fontId="131" fillId="0" borderId="76" xfId="0" applyNumberFormat="1" applyFont="1" applyBorder="1" applyAlignment="1">
      <alignment horizontal="left" vertical="center" wrapText="1"/>
    </xf>
    <xf numFmtId="2" fontId="130" fillId="0" borderId="76" xfId="0" applyNumberFormat="1" applyFont="1" applyBorder="1" applyAlignment="1">
      <alignment horizontal="right" vertical="center"/>
    </xf>
    <xf numFmtId="0" fontId="132" fillId="0" borderId="76" xfId="0" applyFont="1" applyBorder="1" applyAlignment="1">
      <alignment vertical="center"/>
    </xf>
    <xf numFmtId="0" fontId="132" fillId="0" borderId="76" xfId="0" applyFont="1" applyBorder="1" applyAlignment="1">
      <alignment horizontal="left" vertical="center"/>
    </xf>
    <xf numFmtId="1" fontId="130" fillId="0" borderId="76" xfId="0" applyNumberFormat="1" applyFont="1" applyBorder="1" applyAlignment="1">
      <alignment horizontal="center" vertical="center"/>
    </xf>
    <xf numFmtId="0" fontId="165" fillId="0" borderId="76" xfId="0" applyFont="1" applyBorder="1" applyAlignment="1">
      <alignment horizontal="left" vertical="top" wrapText="1"/>
    </xf>
    <xf numFmtId="2" fontId="54" fillId="0" borderId="76" xfId="0" applyNumberFormat="1" applyFont="1" applyBorder="1" applyAlignment="1">
      <alignment vertical="center" wrapText="1"/>
    </xf>
    <xf numFmtId="43" fontId="130" fillId="0" borderId="85" xfId="3" applyFont="1" applyBorder="1" applyAlignment="1">
      <alignment vertical="center"/>
    </xf>
    <xf numFmtId="2" fontId="54" fillId="0" borderId="76" xfId="0" applyNumberFormat="1" applyFont="1" applyBorder="1" applyAlignment="1">
      <alignment wrapText="1"/>
    </xf>
    <xf numFmtId="0" fontId="132" fillId="0" borderId="76" xfId="0" applyFont="1" applyFill="1" applyBorder="1" applyAlignment="1">
      <alignment horizontal="left" vertical="center" wrapText="1"/>
    </xf>
    <xf numFmtId="0" fontId="130" fillId="0" borderId="0" xfId="0" applyFont="1" applyAlignment="1">
      <alignment vertical="center"/>
    </xf>
    <xf numFmtId="0" fontId="130" fillId="0" borderId="84" xfId="0" applyFont="1" applyBorder="1" applyAlignment="1">
      <alignment horizontal="center" vertical="center"/>
    </xf>
    <xf numFmtId="0" fontId="144" fillId="0" borderId="76" xfId="0" applyFont="1" applyBorder="1" applyAlignment="1">
      <alignment horizontal="right" vertical="center"/>
    </xf>
    <xf numFmtId="43" fontId="144" fillId="0" borderId="85" xfId="3" applyFont="1" applyBorder="1" applyAlignment="1">
      <alignment horizontal="right" vertical="center"/>
    </xf>
    <xf numFmtId="0" fontId="130" fillId="0" borderId="84" xfId="0" applyFont="1" applyBorder="1" applyAlignment="1">
      <alignment horizontal="center" vertical="center"/>
    </xf>
    <xf numFmtId="0" fontId="130" fillId="0" borderId="76" xfId="0" applyFont="1" applyBorder="1" applyAlignment="1">
      <alignment horizontal="center" vertical="center"/>
    </xf>
    <xf numFmtId="0" fontId="131" fillId="0" borderId="76" xfId="0" applyFont="1" applyFill="1" applyBorder="1" applyAlignment="1">
      <alignment horizontal="left" vertical="top" wrapText="1"/>
    </xf>
    <xf numFmtId="0" fontId="131" fillId="0" borderId="76" xfId="0" applyFont="1" applyBorder="1" applyAlignment="1">
      <alignment horizontal="left" vertical="center" wrapText="1"/>
    </xf>
    <xf numFmtId="0" fontId="132" fillId="0" borderId="84" xfId="0" applyFont="1" applyBorder="1" applyAlignment="1">
      <alignment horizontal="center" vertical="top"/>
    </xf>
    <xf numFmtId="0" fontId="131" fillId="0" borderId="76" xfId="0" applyFont="1" applyBorder="1" applyAlignment="1">
      <alignment horizontal="left" vertical="top" wrapText="1"/>
    </xf>
    <xf numFmtId="0" fontId="165" fillId="0" borderId="76" xfId="0" applyFont="1" applyBorder="1" applyAlignment="1">
      <alignment horizontal="left" vertical="center" wrapText="1"/>
    </xf>
    <xf numFmtId="0" fontId="166" fillId="0" borderId="76" xfId="0" applyFont="1" applyBorder="1" applyAlignment="1">
      <alignment horizontal="left" vertical="center"/>
    </xf>
    <xf numFmtId="0" fontId="131" fillId="0" borderId="76" xfId="0" applyNumberFormat="1" applyFont="1" applyFill="1" applyBorder="1" applyAlignment="1">
      <alignment horizontal="left" vertical="center" wrapText="1"/>
    </xf>
    <xf numFmtId="0" fontId="132" fillId="0" borderId="76" xfId="0" applyFont="1" applyFill="1" applyBorder="1" applyAlignment="1">
      <alignment vertical="center"/>
    </xf>
    <xf numFmtId="43" fontId="129" fillId="0" borderId="85" xfId="3" applyFont="1" applyBorder="1" applyAlignment="1">
      <alignment horizontal="right" vertical="center"/>
    </xf>
    <xf numFmtId="1" fontId="130" fillId="0" borderId="76" xfId="0" applyNumberFormat="1" applyFont="1" applyBorder="1" applyAlignment="1">
      <alignment horizontal="left" vertical="center"/>
    </xf>
    <xf numFmtId="0" fontId="130" fillId="0" borderId="76" xfId="0" applyFont="1" applyFill="1" applyBorder="1" applyAlignment="1">
      <alignment horizontal="left" vertical="center"/>
    </xf>
    <xf numFmtId="0" fontId="130" fillId="0" borderId="76" xfId="0" applyFont="1" applyBorder="1" applyAlignment="1">
      <alignment horizontal="left" vertical="center"/>
    </xf>
    <xf numFmtId="2" fontId="130" fillId="0" borderId="76" xfId="0" applyNumberFormat="1" applyFont="1" applyBorder="1" applyAlignment="1">
      <alignment horizontal="left" vertical="center"/>
    </xf>
    <xf numFmtId="0" fontId="130" fillId="0" borderId="0" xfId="0" applyFont="1" applyAlignment="1">
      <alignment horizontal="left" vertical="center"/>
    </xf>
    <xf numFmtId="0" fontId="130" fillId="0" borderId="76" xfId="0" applyFont="1" applyBorder="1" applyAlignment="1">
      <alignment vertical="center"/>
    </xf>
    <xf numFmtId="0" fontId="132" fillId="0" borderId="76" xfId="0" applyFont="1" applyBorder="1" applyAlignment="1">
      <alignment horizontal="center" vertical="center"/>
    </xf>
    <xf numFmtId="0" fontId="132" fillId="0" borderId="76" xfId="0" applyFont="1" applyFill="1" applyBorder="1" applyAlignment="1">
      <alignment horizontal="center" vertical="center"/>
    </xf>
    <xf numFmtId="0" fontId="130" fillId="3" borderId="86" xfId="0" applyFont="1" applyFill="1" applyBorder="1" applyAlignment="1">
      <alignment horizontal="left" vertical="top" wrapText="1"/>
    </xf>
    <xf numFmtId="0" fontId="129" fillId="3" borderId="87" xfId="0" applyFont="1" applyFill="1" applyBorder="1" applyAlignment="1">
      <alignment horizontal="center" vertical="center" wrapText="1"/>
    </xf>
    <xf numFmtId="43" fontId="129" fillId="3" borderId="88" xfId="3" applyFont="1" applyFill="1" applyBorder="1" applyAlignment="1">
      <alignment vertical="center"/>
    </xf>
    <xf numFmtId="0" fontId="130" fillId="0" borderId="0" xfId="0" applyFont="1" applyBorder="1" applyAlignment="1">
      <alignment horizontal="center"/>
    </xf>
    <xf numFmtId="0" fontId="130" fillId="0" borderId="0" xfId="0" applyFont="1" applyFill="1" applyBorder="1" applyAlignment="1">
      <alignment horizontal="center"/>
    </xf>
    <xf numFmtId="2" fontId="130" fillId="0" borderId="0" xfId="0" applyNumberFormat="1" applyFont="1" applyBorder="1"/>
    <xf numFmtId="0" fontId="129" fillId="0" borderId="0" xfId="0" applyFont="1" applyBorder="1" applyAlignment="1">
      <alignment horizontal="left" vertical="center"/>
    </xf>
    <xf numFmtId="2" fontId="130" fillId="0" borderId="0" xfId="0" applyNumberFormat="1" applyFont="1" applyBorder="1" applyAlignment="1">
      <alignment horizontal="center"/>
    </xf>
    <xf numFmtId="0" fontId="132" fillId="0" borderId="0" xfId="0" applyFont="1" applyBorder="1" applyAlignment="1">
      <alignment horizontal="center"/>
    </xf>
    <xf numFmtId="0" fontId="167" fillId="0" borderId="0" xfId="0" applyFont="1" applyBorder="1"/>
    <xf numFmtId="2" fontId="132" fillId="0" borderId="0" xfId="0" applyNumberFormat="1" applyFont="1" applyBorder="1"/>
    <xf numFmtId="0" fontId="130" fillId="0" borderId="0" xfId="0" applyFont="1" applyBorder="1" applyAlignment="1">
      <alignment wrapText="1"/>
    </xf>
    <xf numFmtId="2" fontId="132" fillId="0" borderId="0" xfId="0" applyNumberFormat="1" applyFont="1" applyBorder="1" applyAlignment="1">
      <alignment horizontal="center"/>
    </xf>
    <xf numFmtId="2" fontId="132" fillId="0" borderId="0" xfId="0" applyNumberFormat="1" applyFont="1" applyBorder="1" applyAlignment="1">
      <alignment horizontal="center"/>
    </xf>
    <xf numFmtId="0" fontId="130" fillId="0" borderId="0" xfId="0" applyFont="1" applyBorder="1" applyAlignment="1">
      <alignment horizontal="center" vertical="center"/>
    </xf>
    <xf numFmtId="2" fontId="130" fillId="0" borderId="0" xfId="0" applyNumberFormat="1" applyFont="1" applyBorder="1" applyAlignment="1">
      <alignment horizontal="right"/>
    </xf>
    <xf numFmtId="0" fontId="130" fillId="0" borderId="0" xfId="0" applyFont="1" applyAlignment="1">
      <alignment wrapText="1"/>
    </xf>
    <xf numFmtId="1" fontId="130" fillId="0" borderId="0" xfId="0" applyNumberFormat="1" applyFont="1" applyBorder="1" applyAlignment="1">
      <alignment horizontal="center"/>
    </xf>
    <xf numFmtId="0" fontId="130" fillId="0" borderId="0" xfId="0" applyFont="1" applyFill="1" applyBorder="1"/>
    <xf numFmtId="2" fontId="167" fillId="0" borderId="0" xfId="0" applyNumberFormat="1" applyFont="1" applyBorder="1" applyAlignment="1">
      <alignment horizontal="center"/>
    </xf>
    <xf numFmtId="2" fontId="167" fillId="0" borderId="0" xfId="0" applyNumberFormat="1" applyFont="1" applyBorder="1"/>
    <xf numFmtId="0" fontId="130" fillId="0" borderId="0" xfId="0" applyFont="1" applyBorder="1" applyAlignment="1">
      <alignment horizontal="left"/>
    </xf>
    <xf numFmtId="0" fontId="130" fillId="0" borderId="0" xfId="0" applyFont="1" applyAlignment="1">
      <alignment horizontal="center"/>
    </xf>
    <xf numFmtId="0" fontId="130" fillId="0" borderId="0" xfId="0" applyFont="1" applyFill="1" applyAlignment="1">
      <alignment horizontal="center"/>
    </xf>
    <xf numFmtId="2" fontId="130" fillId="0" borderId="0" xfId="0" applyNumberFormat="1" applyFont="1" applyAlignment="1">
      <alignment horizontal="center"/>
    </xf>
    <xf numFmtId="0" fontId="130" fillId="0" borderId="0" xfId="0" applyFont="1" applyFill="1"/>
    <xf numFmtId="0" fontId="129" fillId="0" borderId="3" xfId="0" applyFont="1" applyFill="1" applyBorder="1" applyAlignment="1">
      <alignment horizontal="center" vertical="center" wrapText="1"/>
    </xf>
    <xf numFmtId="0" fontId="129" fillId="0" borderId="4" xfId="0" applyFont="1" applyFill="1" applyBorder="1" applyAlignment="1">
      <alignment horizontal="center" vertical="center" wrapText="1"/>
    </xf>
    <xf numFmtId="0" fontId="132" fillId="0" borderId="6" xfId="0" applyFont="1" applyBorder="1" applyAlignment="1">
      <alignment horizontal="center" vertical="center"/>
    </xf>
    <xf numFmtId="0" fontId="132" fillId="0" borderId="7" xfId="0" applyFont="1" applyBorder="1" applyAlignment="1">
      <alignment horizontal="center" vertical="center"/>
    </xf>
    <xf numFmtId="0" fontId="132" fillId="0" borderId="7" xfId="0" applyFont="1" applyFill="1" applyBorder="1" applyAlignment="1">
      <alignment horizontal="center" vertical="center"/>
    </xf>
    <xf numFmtId="2" fontId="132" fillId="0" borderId="7" xfId="0" applyNumberFormat="1" applyFont="1" applyBorder="1" applyAlignment="1">
      <alignment horizontal="center" vertical="center"/>
    </xf>
    <xf numFmtId="2" fontId="132" fillId="0" borderId="8" xfId="0" applyNumberFormat="1" applyFont="1" applyBorder="1" applyAlignment="1">
      <alignment horizontal="center" vertical="center"/>
    </xf>
    <xf numFmtId="0" fontId="130" fillId="2" borderId="6" xfId="0" applyFont="1" applyFill="1" applyBorder="1" applyAlignment="1">
      <alignment horizontal="center"/>
    </xf>
    <xf numFmtId="0" fontId="129" fillId="2" borderId="7" xfId="0" applyFont="1" applyFill="1" applyBorder="1" applyAlignment="1">
      <alignment horizontal="center" vertical="center"/>
    </xf>
    <xf numFmtId="1" fontId="130" fillId="2" borderId="7" xfId="0" applyNumberFormat="1" applyFont="1" applyFill="1" applyBorder="1" applyAlignment="1">
      <alignment horizontal="center" vertical="center"/>
    </xf>
    <xf numFmtId="2" fontId="130" fillId="2" borderId="7" xfId="0" applyNumberFormat="1" applyFont="1" applyFill="1" applyBorder="1" applyAlignment="1">
      <alignment horizontal="right" vertical="center"/>
    </xf>
    <xf numFmtId="0" fontId="130" fillId="2" borderId="7" xfId="0" applyFont="1" applyFill="1" applyBorder="1" applyAlignment="1">
      <alignment horizontal="center" vertical="center"/>
    </xf>
    <xf numFmtId="0" fontId="130" fillId="2" borderId="8" xfId="0" applyFont="1" applyFill="1" applyBorder="1" applyAlignment="1">
      <alignment horizontal="right"/>
    </xf>
    <xf numFmtId="0" fontId="144" fillId="0" borderId="6" xfId="0" applyFont="1" applyBorder="1" applyAlignment="1">
      <alignment horizontal="center" vertical="center"/>
    </xf>
    <xf numFmtId="0" fontId="144" fillId="0" borderId="7" xfId="0" applyFont="1" applyBorder="1" applyAlignment="1">
      <alignment horizontal="left" vertical="center"/>
    </xf>
    <xf numFmtId="0" fontId="130" fillId="0" borderId="7" xfId="0" applyFont="1" applyBorder="1" applyAlignment="1">
      <alignment horizontal="center" vertical="center"/>
    </xf>
    <xf numFmtId="0" fontId="130" fillId="0" borderId="7" xfId="0" applyFont="1" applyFill="1" applyBorder="1" applyAlignment="1">
      <alignment horizontal="center" vertical="center"/>
    </xf>
    <xf numFmtId="2" fontId="130" fillId="0" borderId="7" xfId="0" applyNumberFormat="1" applyFont="1" applyBorder="1" applyAlignment="1">
      <alignment vertical="center"/>
    </xf>
    <xf numFmtId="2" fontId="132" fillId="0" borderId="8" xfId="0" applyNumberFormat="1" applyFont="1" applyBorder="1" applyAlignment="1">
      <alignment horizontal="right" vertical="center"/>
    </xf>
    <xf numFmtId="0" fontId="132" fillId="0" borderId="7" xfId="0" applyFont="1" applyBorder="1" applyAlignment="1">
      <alignment horizontal="left" vertical="center" wrapText="1"/>
    </xf>
    <xf numFmtId="2" fontId="130" fillId="0" borderId="7" xfId="0" applyNumberFormat="1" applyFont="1" applyFill="1" applyBorder="1" applyAlignment="1">
      <alignment horizontal="right" vertical="center"/>
    </xf>
    <xf numFmtId="43" fontId="130" fillId="0" borderId="8" xfId="3" applyFont="1" applyBorder="1" applyAlignment="1">
      <alignment horizontal="right" vertical="center"/>
    </xf>
    <xf numFmtId="0" fontId="130" fillId="0" borderId="6" xfId="0" applyFont="1" applyBorder="1" applyAlignment="1">
      <alignment horizontal="center" vertical="top"/>
    </xf>
    <xf numFmtId="0" fontId="130" fillId="0" borderId="7" xfId="0" applyNumberFormat="1" applyFont="1" applyBorder="1" applyAlignment="1">
      <alignment horizontal="left" vertical="center" wrapText="1"/>
    </xf>
    <xf numFmtId="2" fontId="130" fillId="0" borderId="7" xfId="0" applyNumberFormat="1" applyFont="1" applyBorder="1" applyAlignment="1">
      <alignment horizontal="center" vertical="center"/>
    </xf>
    <xf numFmtId="0" fontId="130" fillId="0" borderId="8" xfId="0" applyFont="1" applyBorder="1"/>
    <xf numFmtId="2" fontId="130" fillId="0" borderId="7" xfId="0" applyNumberFormat="1" applyFont="1" applyBorder="1" applyAlignment="1">
      <alignment horizontal="right" vertical="center"/>
    </xf>
    <xf numFmtId="0" fontId="130" fillId="0" borderId="7" xfId="0" applyFont="1" applyBorder="1" applyAlignment="1">
      <alignment horizontal="left" vertical="center" wrapText="1"/>
    </xf>
    <xf numFmtId="0" fontId="132" fillId="0" borderId="7" xfId="0" applyFont="1" applyBorder="1" applyAlignment="1">
      <alignment vertical="center"/>
    </xf>
    <xf numFmtId="0" fontId="132" fillId="0" borderId="6" xfId="0" applyFont="1" applyBorder="1" applyAlignment="1">
      <alignment horizontal="center" vertical="top"/>
    </xf>
    <xf numFmtId="1" fontId="130" fillId="0" borderId="7" xfId="0" applyNumberFormat="1" applyFont="1" applyBorder="1" applyAlignment="1">
      <alignment horizontal="center" vertical="center"/>
    </xf>
    <xf numFmtId="0" fontId="130" fillId="0" borderId="7" xfId="0" applyNumberFormat="1" applyFont="1" applyFill="1" applyBorder="1" applyAlignment="1">
      <alignment horizontal="left" vertical="center" wrapText="1"/>
    </xf>
    <xf numFmtId="0" fontId="132" fillId="0" borderId="7" xfId="0" applyFont="1" applyBorder="1" applyAlignment="1">
      <alignment horizontal="left" vertical="center"/>
    </xf>
    <xf numFmtId="0" fontId="165" fillId="0" borderId="7" xfId="0" applyFont="1" applyBorder="1" applyAlignment="1">
      <alignment horizontal="left" vertical="center" wrapText="1"/>
    </xf>
    <xf numFmtId="0" fontId="130" fillId="0" borderId="6" xfId="0" applyFont="1" applyFill="1" applyBorder="1" applyAlignment="1">
      <alignment horizontal="center" vertical="top"/>
    </xf>
    <xf numFmtId="0" fontId="165" fillId="0" borderId="7" xfId="0" applyFont="1" applyFill="1" applyBorder="1" applyAlignment="1">
      <alignment horizontal="left" vertical="top" wrapText="1"/>
    </xf>
    <xf numFmtId="1" fontId="130" fillId="0" borderId="7" xfId="0" applyNumberFormat="1" applyFont="1" applyFill="1" applyBorder="1" applyAlignment="1">
      <alignment horizontal="center" vertical="center"/>
    </xf>
    <xf numFmtId="2" fontId="130" fillId="0" borderId="7" xfId="0" applyNumberFormat="1" applyFont="1" applyFill="1" applyBorder="1" applyAlignment="1">
      <alignment vertical="center"/>
    </xf>
    <xf numFmtId="0" fontId="130" fillId="0" borderId="8" xfId="0" applyFont="1" applyFill="1" applyBorder="1"/>
    <xf numFmtId="0" fontId="131" fillId="0" borderId="7" xfId="0" applyNumberFormat="1" applyFont="1" applyBorder="1" applyAlignment="1">
      <alignment horizontal="left" vertical="center" wrapText="1"/>
    </xf>
    <xf numFmtId="2" fontId="54" fillId="0" borderId="5" xfId="0" applyNumberFormat="1" applyFont="1" applyBorder="1" applyAlignment="1">
      <alignment vertical="center" wrapText="1"/>
    </xf>
    <xf numFmtId="43" fontId="130" fillId="0" borderId="8" xfId="3" applyFont="1" applyBorder="1" applyAlignment="1">
      <alignment vertical="center"/>
    </xf>
    <xf numFmtId="2" fontId="54" fillId="0" borderId="5" xfId="0" applyNumberFormat="1" applyFont="1" applyBorder="1" applyAlignment="1">
      <alignment wrapText="1"/>
    </xf>
    <xf numFmtId="0" fontId="132" fillId="0" borderId="7" xfId="0" applyFont="1" applyFill="1" applyBorder="1" applyAlignment="1">
      <alignment horizontal="left" vertical="center" wrapText="1"/>
    </xf>
    <xf numFmtId="0" fontId="165" fillId="0" borderId="7" xfId="0" applyFont="1" applyBorder="1" applyAlignment="1">
      <alignment horizontal="left" vertical="top" wrapText="1"/>
    </xf>
    <xf numFmtId="0" fontId="130" fillId="0" borderId="6" xfId="0" applyFont="1" applyBorder="1" applyAlignment="1">
      <alignment horizontal="center" vertical="center"/>
    </xf>
    <xf numFmtId="0" fontId="144" fillId="0" borderId="7" xfId="0" applyFont="1" applyBorder="1" applyAlignment="1">
      <alignment horizontal="right" vertical="center"/>
    </xf>
    <xf numFmtId="43" fontId="144" fillId="0" borderId="8" xfId="3" applyFont="1" applyBorder="1" applyAlignment="1">
      <alignment horizontal="right" vertical="center"/>
    </xf>
    <xf numFmtId="0" fontId="144" fillId="0" borderId="0" xfId="0" applyFont="1" applyFill="1" applyBorder="1" applyAlignment="1">
      <alignment vertical="center" wrapText="1"/>
    </xf>
    <xf numFmtId="0" fontId="144" fillId="0" borderId="81" xfId="0" applyFont="1" applyFill="1" applyBorder="1" applyAlignment="1">
      <alignment horizontal="center" vertical="center"/>
    </xf>
    <xf numFmtId="0" fontId="144" fillId="0" borderId="82" xfId="0" applyFont="1" applyFill="1" applyBorder="1" applyAlignment="1">
      <alignment horizontal="left" vertical="center" wrapText="1"/>
    </xf>
    <xf numFmtId="0" fontId="131" fillId="0" borderId="82" xfId="0" applyFont="1" applyFill="1" applyBorder="1" applyAlignment="1">
      <alignment horizontal="center" vertical="center"/>
    </xf>
    <xf numFmtId="0" fontId="131" fillId="0" borderId="82" xfId="0" applyFont="1" applyFill="1" applyBorder="1" applyAlignment="1">
      <alignment vertical="center"/>
    </xf>
    <xf numFmtId="0" fontId="131" fillId="0" borderId="83" xfId="0" applyFont="1" applyFill="1" applyBorder="1" applyAlignment="1">
      <alignment vertical="center"/>
    </xf>
    <xf numFmtId="0" fontId="144" fillId="2" borderId="84" xfId="0" applyFont="1" applyFill="1" applyBorder="1" applyAlignment="1">
      <alignment horizontal="center" vertical="center"/>
    </xf>
    <xf numFmtId="0" fontId="144" fillId="2" borderId="76" xfId="0" applyFont="1" applyFill="1" applyBorder="1" applyAlignment="1">
      <alignment horizontal="center" vertical="center" wrapText="1"/>
    </xf>
    <xf numFmtId="0" fontId="131" fillId="2" borderId="76" xfId="0" applyFont="1" applyFill="1" applyBorder="1" applyAlignment="1">
      <alignment horizontal="center" vertical="center"/>
    </xf>
    <xf numFmtId="0" fontId="131" fillId="2" borderId="76" xfId="0" applyFont="1" applyFill="1" applyBorder="1" applyAlignment="1">
      <alignment vertical="center"/>
    </xf>
    <xf numFmtId="0" fontId="131" fillId="2" borderId="85" xfId="0" applyFont="1" applyFill="1" applyBorder="1" applyAlignment="1">
      <alignment vertical="center"/>
    </xf>
    <xf numFmtId="0" fontId="130" fillId="0" borderId="76" xfId="0" applyNumberFormat="1" applyFont="1" applyBorder="1" applyAlignment="1">
      <alignment horizontal="left" vertical="center" wrapText="1"/>
    </xf>
    <xf numFmtId="0" fontId="130" fillId="0" borderId="76" xfId="0" applyFont="1" applyBorder="1" applyAlignment="1">
      <alignment horizontal="left" vertical="center" wrapText="1"/>
    </xf>
    <xf numFmtId="0" fontId="130" fillId="0" borderId="76" xfId="0" applyFont="1" applyBorder="1" applyAlignment="1">
      <alignment horizontal="left" vertical="top" wrapText="1"/>
    </xf>
    <xf numFmtId="0" fontId="132" fillId="0" borderId="76" xfId="0" applyFont="1" applyBorder="1" applyAlignment="1">
      <alignment vertical="center" wrapText="1"/>
    </xf>
    <xf numFmtId="0" fontId="132" fillId="3" borderId="87" xfId="0" applyFont="1" applyFill="1" applyBorder="1" applyAlignment="1">
      <alignment horizontal="center" vertical="center" wrapText="1"/>
    </xf>
    <xf numFmtId="43" fontId="130" fillId="3" borderId="88" xfId="3" applyFont="1" applyFill="1" applyBorder="1" applyAlignment="1">
      <alignment vertical="center"/>
    </xf>
    <xf numFmtId="0" fontId="129" fillId="0" borderId="0" xfId="0" applyFont="1" applyBorder="1" applyAlignment="1">
      <alignment vertical="center"/>
    </xf>
    <xf numFmtId="0" fontId="144" fillId="0" borderId="72" xfId="0" applyFont="1" applyFill="1" applyBorder="1" applyAlignment="1">
      <alignment horizontal="center" vertical="center"/>
    </xf>
    <xf numFmtId="0" fontId="144" fillId="0" borderId="73" xfId="0" applyFont="1" applyFill="1" applyBorder="1" applyAlignment="1">
      <alignment horizontal="left" vertical="center" wrapText="1"/>
    </xf>
    <xf numFmtId="0" fontId="131" fillId="0" borderId="73" xfId="0" applyFont="1" applyFill="1" applyBorder="1" applyAlignment="1">
      <alignment horizontal="center" vertical="center"/>
    </xf>
    <xf numFmtId="0" fontId="131" fillId="0" borderId="73" xfId="0" applyFont="1" applyFill="1" applyBorder="1" applyAlignment="1">
      <alignment vertical="center"/>
    </xf>
    <xf numFmtId="0" fontId="131" fillId="0" borderId="74" xfId="0" applyFont="1" applyFill="1" applyBorder="1" applyAlignment="1">
      <alignment vertical="center"/>
    </xf>
    <xf numFmtId="0" fontId="144" fillId="2" borderId="75" xfId="0" applyFont="1" applyFill="1" applyBorder="1" applyAlignment="1">
      <alignment horizontal="center" vertical="center"/>
    </xf>
    <xf numFmtId="0" fontId="144" fillId="2" borderId="76" xfId="0" applyFont="1" applyFill="1" applyBorder="1" applyAlignment="1">
      <alignment horizontal="left" vertical="center" wrapText="1"/>
    </xf>
    <xf numFmtId="0" fontId="131" fillId="2" borderId="77" xfId="0" applyFont="1" applyFill="1" applyBorder="1" applyAlignment="1">
      <alignment vertical="center"/>
    </xf>
    <xf numFmtId="0" fontId="144" fillId="0" borderId="75" xfId="0" applyFont="1" applyFill="1" applyBorder="1" applyAlignment="1">
      <alignment horizontal="center" vertical="center"/>
    </xf>
    <xf numFmtId="0" fontId="169" fillId="0" borderId="76" xfId="0" applyFont="1" applyFill="1" applyBorder="1" applyAlignment="1">
      <alignment vertical="center" wrapText="1"/>
    </xf>
    <xf numFmtId="43" fontId="143" fillId="0" borderId="77" xfId="3" applyFont="1" applyBorder="1" applyAlignment="1">
      <alignment horizontal="right" vertical="center"/>
    </xf>
    <xf numFmtId="0" fontId="130" fillId="0" borderId="75" xfId="0" applyFont="1" applyBorder="1" applyAlignment="1">
      <alignment horizontal="center" vertical="top"/>
    </xf>
    <xf numFmtId="0" fontId="130" fillId="0" borderId="77" xfId="0" applyFont="1" applyBorder="1"/>
    <xf numFmtId="0" fontId="132" fillId="0" borderId="75" xfId="0" applyFont="1" applyBorder="1" applyAlignment="1">
      <alignment horizontal="center" vertical="center"/>
    </xf>
    <xf numFmtId="0" fontId="129" fillId="0" borderId="76" xfId="0" applyFont="1" applyBorder="1"/>
    <xf numFmtId="0" fontId="131" fillId="0" borderId="76" xfId="0" applyFont="1" applyBorder="1" applyAlignment="1">
      <alignment vertical="top" wrapText="1"/>
    </xf>
    <xf numFmtId="0" fontId="130" fillId="3" borderId="78" xfId="0" applyFont="1" applyFill="1" applyBorder="1" applyAlignment="1">
      <alignment horizontal="left" vertical="top" wrapText="1"/>
    </xf>
    <xf numFmtId="0" fontId="144" fillId="3" borderId="79" xfId="0" applyFont="1" applyFill="1" applyBorder="1" applyAlignment="1">
      <alignment horizontal="center" vertical="center" wrapText="1"/>
    </xf>
    <xf numFmtId="43" fontId="143" fillId="3" borderId="80" xfId="3" applyFont="1" applyFill="1" applyBorder="1" applyAlignment="1">
      <alignment vertical="center"/>
    </xf>
    <xf numFmtId="0" fontId="144" fillId="3" borderId="1" xfId="0" applyFont="1" applyFill="1" applyBorder="1" applyAlignment="1">
      <alignment horizontal="center" vertical="center" wrapText="1"/>
    </xf>
    <xf numFmtId="0" fontId="131" fillId="0" borderId="0" xfId="0" applyFont="1" applyAlignment="1">
      <alignment vertical="center"/>
    </xf>
    <xf numFmtId="0" fontId="144" fillId="0" borderId="1" xfId="0" applyFont="1" applyFill="1" applyBorder="1" applyAlignment="1">
      <alignment horizontal="center" vertical="center"/>
    </xf>
    <xf numFmtId="0" fontId="144" fillId="0" borderId="1" xfId="0" applyFont="1" applyFill="1" applyBorder="1" applyAlignment="1">
      <alignment horizontal="center" vertical="center"/>
    </xf>
    <xf numFmtId="0" fontId="131" fillId="0" borderId="1" xfId="0" applyFont="1" applyBorder="1" applyAlignment="1">
      <alignment horizontal="center" vertical="center"/>
    </xf>
    <xf numFmtId="0" fontId="131" fillId="0" borderId="1" xfId="0" applyFont="1" applyBorder="1" applyAlignment="1">
      <alignment vertical="center"/>
    </xf>
    <xf numFmtId="0" fontId="132" fillId="0" borderId="1" xfId="0" applyFont="1" applyBorder="1" applyAlignment="1">
      <alignment horizontal="center" vertical="center"/>
    </xf>
    <xf numFmtId="0" fontId="132" fillId="0" borderId="1" xfId="0" applyFont="1" applyBorder="1" applyAlignment="1">
      <alignment horizontal="center" vertical="top" wrapText="1"/>
    </xf>
    <xf numFmtId="0" fontId="165" fillId="0" borderId="1" xfId="0" applyFont="1" applyBorder="1" applyAlignment="1">
      <alignment vertical="center"/>
    </xf>
    <xf numFmtId="43" fontId="144" fillId="0" borderId="1" xfId="0" applyNumberFormat="1" applyFont="1" applyBorder="1" applyAlignment="1">
      <alignment vertical="center"/>
    </xf>
    <xf numFmtId="43" fontId="143" fillId="0" borderId="1" xfId="0" applyNumberFormat="1" applyFont="1" applyBorder="1" applyAlignment="1">
      <alignment vertical="center"/>
    </xf>
    <xf numFmtId="43" fontId="131" fillId="0" borderId="1" xfId="0" applyNumberFormat="1" applyFont="1" applyBorder="1" applyAlignment="1">
      <alignment vertical="center"/>
    </xf>
    <xf numFmtId="0" fontId="132" fillId="0" borderId="1" xfId="0" applyFont="1" applyBorder="1" applyAlignment="1">
      <alignment horizontal="right" vertical="center"/>
    </xf>
    <xf numFmtId="0" fontId="54" fillId="4" borderId="1" xfId="0" applyFont="1" applyFill="1" applyBorder="1" applyAlignment="1">
      <alignment horizontal="right" vertical="center"/>
    </xf>
    <xf numFmtId="0" fontId="144" fillId="0" borderId="1" xfId="0" applyFont="1" applyBorder="1" applyAlignment="1">
      <alignment horizontal="right" vertical="center"/>
    </xf>
    <xf numFmtId="0" fontId="131" fillId="0" borderId="34" xfId="0" applyFont="1" applyBorder="1" applyAlignment="1">
      <alignment horizontal="center" vertical="center"/>
    </xf>
    <xf numFmtId="0" fontId="144" fillId="0" borderId="34" xfId="0" applyFont="1" applyBorder="1" applyAlignment="1">
      <alignment horizontal="right" vertical="center"/>
    </xf>
    <xf numFmtId="43" fontId="144" fillId="0" borderId="34" xfId="0" applyNumberFormat="1" applyFont="1" applyBorder="1" applyAlignment="1">
      <alignment vertical="center"/>
    </xf>
    <xf numFmtId="0" fontId="131" fillId="0" borderId="0" xfId="0" applyFont="1" applyBorder="1" applyAlignment="1">
      <alignment horizontal="center" vertical="center"/>
    </xf>
    <xf numFmtId="0" fontId="144" fillId="0" borderId="0" xfId="0" applyFont="1" applyBorder="1" applyAlignment="1">
      <alignment horizontal="right" vertical="center"/>
    </xf>
    <xf numFmtId="43" fontId="144" fillId="0" borderId="0" xfId="0" applyNumberFormat="1" applyFont="1" applyBorder="1" applyAlignment="1">
      <alignment vertical="center"/>
    </xf>
    <xf numFmtId="0" fontId="132" fillId="0" borderId="0" xfId="0" applyFont="1" applyAlignment="1">
      <alignment horizontal="center"/>
    </xf>
    <xf numFmtId="0" fontId="131" fillId="0" borderId="0" xfId="0" applyFont="1" applyBorder="1" applyAlignment="1">
      <alignment horizontal="center" vertical="center"/>
    </xf>
    <xf numFmtId="0" fontId="131" fillId="0" borderId="0" xfId="0" applyFont="1" applyAlignment="1">
      <alignment horizontal="center" vertical="center"/>
    </xf>
    <xf numFmtId="0" fontId="144" fillId="3" borderId="3" xfId="0" applyFont="1" applyFill="1" applyBorder="1" applyAlignment="1">
      <alignment horizontal="center" vertical="center" wrapText="1"/>
    </xf>
    <xf numFmtId="0" fontId="144" fillId="3" borderId="4" xfId="0" applyFont="1" applyFill="1" applyBorder="1" applyAlignment="1">
      <alignment horizontal="center" vertical="center" wrapText="1"/>
    </xf>
    <xf numFmtId="0" fontId="144" fillId="0" borderId="3" xfId="0" applyFont="1" applyBorder="1" applyAlignment="1">
      <alignment horizontal="center" vertical="center"/>
    </xf>
    <xf numFmtId="0" fontId="144" fillId="0" borderId="4" xfId="0" applyFont="1" applyBorder="1" applyAlignment="1">
      <alignment horizontal="center" vertical="center"/>
    </xf>
    <xf numFmtId="0" fontId="132" fillId="0" borderId="1" xfId="0" applyFont="1" applyBorder="1" applyAlignment="1">
      <alignment horizontal="center" vertical="center" wrapText="1"/>
    </xf>
    <xf numFmtId="0" fontId="165" fillId="0" borderId="1" xfId="0" applyFont="1" applyBorder="1" applyAlignment="1">
      <alignment horizontal="center" vertical="center"/>
    </xf>
    <xf numFmtId="43" fontId="165" fillId="0" borderId="1" xfId="3" applyFont="1" applyBorder="1" applyAlignment="1">
      <alignment vertical="center"/>
    </xf>
    <xf numFmtId="43" fontId="131" fillId="0" borderId="1" xfId="3" applyFont="1" applyBorder="1" applyAlignment="1">
      <alignment vertical="center"/>
    </xf>
    <xf numFmtId="43" fontId="132" fillId="0" borderId="1" xfId="3" applyFont="1" applyBorder="1" applyAlignment="1">
      <alignment vertical="center"/>
    </xf>
    <xf numFmtId="43" fontId="131" fillId="0" borderId="0" xfId="0" applyNumberFormat="1" applyFont="1"/>
    <xf numFmtId="43" fontId="165" fillId="0" borderId="0" xfId="0" applyNumberFormat="1" applyFont="1"/>
    <xf numFmtId="0" fontId="130" fillId="0" borderId="1" xfId="0" applyFont="1" applyBorder="1" applyAlignment="1">
      <alignment horizontal="center" vertical="center"/>
    </xf>
    <xf numFmtId="43" fontId="144" fillId="0" borderId="1" xfId="3" applyFont="1" applyBorder="1" applyAlignment="1">
      <alignment vertical="center"/>
    </xf>
    <xf numFmtId="0" fontId="131" fillId="0" borderId="1" xfId="0" applyFont="1" applyBorder="1" applyAlignment="1">
      <alignment horizontal="center" vertical="center"/>
    </xf>
    <xf numFmtId="0" fontId="165" fillId="0" borderId="0" xfId="0" applyFont="1" applyBorder="1" applyAlignment="1">
      <alignment horizontal="left" vertical="center" wrapText="1"/>
    </xf>
    <xf numFmtId="0" fontId="131" fillId="0" borderId="108" xfId="0" applyFont="1" applyBorder="1" applyAlignment="1">
      <alignment vertical="center" wrapText="1"/>
    </xf>
    <xf numFmtId="0" fontId="131" fillId="0" borderId="109" xfId="0" applyFont="1" applyBorder="1" applyAlignment="1">
      <alignment vertical="center" wrapText="1"/>
    </xf>
    <xf numFmtId="0" fontId="131" fillId="0" borderId="110" xfId="0" applyFont="1" applyBorder="1" applyAlignment="1">
      <alignment vertical="center" wrapText="1"/>
    </xf>
  </cellXfs>
  <cellStyles count="1180">
    <cellStyle name="_x0004_" xfId="11"/>
    <cellStyle name="_x0004_ 2" xfId="12"/>
    <cellStyle name="%" xfId="13"/>
    <cellStyle name="% 2" xfId="14"/>
    <cellStyle name="%_ACC-GV-M&amp;E-PPC-R1-08-06-11" xfId="15"/>
    <cellStyle name="%_ACC-GV-M&amp;E-PPC-R1-08-06-11_WILDCRAFT -EST- 07 04 2014 (Teekays) -hvac" xfId="16"/>
    <cellStyle name="%_ACC-GV-M&amp;E-PPC-R1-08-06-11_WILDCRAFT -EST- 07 04 2014 (Teekays) -hvac_Wildcraft- Int Est-R3-14.07.2014-Final (Teekays)" xfId="17"/>
    <cellStyle name="%_ACC-GV-M&amp;E-PPC-R1-08-06-11_Wildcraft- Int Est-R3-14.07.2014-Final (Teekays)" xfId="18"/>
    <cellStyle name="%_Accord Software med-R0-31.07.2014" xfId="19"/>
    <cellStyle name="%_Aparajitha - R0" xfId="20"/>
    <cellStyle name="%_Aparajitha - R0_WILDCRAFT -EST- 07 04 2014 (Teekays) -hvac" xfId="21"/>
    <cellStyle name="%_Aparajitha - R0_WILDCRAFT -EST- 07 04 2014 (Teekays) -hvac_Wildcraft- Int Est-R3-14.07.2014-Final (Teekays)" xfId="22"/>
    <cellStyle name="%_Aparajitha - R0_Wildcraft- Int Est-R3-14.07.2014-Final (Teekays)" xfId="23"/>
    <cellStyle name="%_Aparajitha - R0-Seperated" xfId="24"/>
    <cellStyle name="%_Aparajitha - R0-Seperated_WILDCRAFT -EST- 07 04 2014 (Teekays) -hvac" xfId="25"/>
    <cellStyle name="%_Aparajitha - R0-Seperated_WILDCRAFT -EST- 07 04 2014 (Teekays) -hvac_Wildcraft- Int Est-R3-14.07.2014-Final (Teekays)" xfId="26"/>
    <cellStyle name="%_Aparajitha - R0-Seperated_Wildcraft- Int Est-R3-14.07.2014-Final (Teekays)" xfId="27"/>
    <cellStyle name="%_Aparajitha Client_Drg R1 Final 18 02 2012" xfId="28"/>
    <cellStyle name="%_Aparajitha Client_Drg R1 Final 18 02 2012_WILDCRAFT -EST- 07 04 2014 (Teekays) -hvac" xfId="29"/>
    <cellStyle name="%_Aparajitha Client_Drg R1 Final 18 02 2012_WILDCRAFT -EST- 07 04 2014 (Teekays) -hvac_Wildcraft- Int Est-R3-14.07.2014-Final (Teekays)" xfId="30"/>
    <cellStyle name="%_Aparajitha Client_Drg R1 Final 18 02 2012_Wildcraft- Int Est-R3-14.07.2014-Final (Teekays)" xfId="31"/>
    <cellStyle name="%_Aparajitha- EST-R-24.07.2012" xfId="32"/>
    <cellStyle name="%_Aparajitha- EST-R-24.07.2012_WILDCRAFT -EST- 07 04 2014 (Teekays) -hvac" xfId="33"/>
    <cellStyle name="%_Aparajitha- EST-R-24.07.2012_WILDCRAFT -EST- 07 04 2014 (Teekays) -hvac_Wildcraft- Int Est-R3-14.07.2014-Final (Teekays)" xfId="34"/>
    <cellStyle name="%_Aparajitha- EST-R-24.07.2012_Wildcraft- Int Est-R3-14.07.2014-Final (Teekays)" xfId="35"/>
    <cellStyle name="%_Aparajitha PA -23.08.12- R0" xfId="36"/>
    <cellStyle name="%_Aparajitha PA -23.08.12- R0_WILDCRAFT -EST- 07 04 2014 (Teekays) -hvac" xfId="37"/>
    <cellStyle name="%_Aparajitha PA -23.08.12- R0_WILDCRAFT -EST- 07 04 2014 (Teekays) -hvac_Wildcraft- Int Est-R3-14.07.2014-Final (Teekays)" xfId="38"/>
    <cellStyle name="%_Aparajitha PA -23.08.12- R0_Wildcraft- Int Est-R3-14.07.2014-Final (Teekays)" xfId="39"/>
    <cellStyle name="%_Aparajitha.Client Drg.R1.revised - 03.02.2012" xfId="40"/>
    <cellStyle name="%_Aparajitha.Client Drg.R1.revised - 03.02.2012_WILDCRAFT -EST- 07 04 2014 (Teekays) -hvac" xfId="41"/>
    <cellStyle name="%_Aparajitha.Client Drg.R1.revised - 03.02.2012_WILDCRAFT -EST- 07 04 2014 (Teekays) -hvac_Wildcraft- Int Est-R3-14.07.2014-Final (Teekays)" xfId="42"/>
    <cellStyle name="%_Aparajitha.Client Drg.R1.revised - 03.02.2012_Wildcraft- Int Est-R3-14.07.2014-Final (Teekays)" xfId="43"/>
    <cellStyle name="%_Aparajitha.Est.Client Drg. - R1 - 18.01.2012" xfId="44"/>
    <cellStyle name="%_Aparajitha.Est.Client Drg. - R1 - 18.01.2012_WILDCRAFT -EST- 07 04 2014 (Teekays) -hvac" xfId="45"/>
    <cellStyle name="%_Aparajitha.Est.Client Drg. - R1 - 18.01.2012_WILDCRAFT -EST- 07 04 2014 (Teekays) -hvac_Wildcraft- Int Est-R3-14.07.2014-Final (Teekays)" xfId="46"/>
    <cellStyle name="%_Aparajitha.Est.Client Drg. - R1 - 18.01.2012_Wildcraft- Int Est-R3-14.07.2014-Final (Teekays)" xfId="47"/>
    <cellStyle name="%_Aparajitha-Terrace-19.03.2012" xfId="48"/>
    <cellStyle name="%_Aparajitha-Terrace-19.03.2012_WILDCRAFT -EST- 07 04 2014 (Teekays) -hvac" xfId="49"/>
    <cellStyle name="%_Aparajitha-Terrace-19.03.2012_WILDCRAFT -EST- 07 04 2014 (Teekays) -hvac_Wildcraft- Int Est-R3-14.07.2014-Final (Teekays)" xfId="50"/>
    <cellStyle name="%_Aparajitha-Terrace-19.03.2012_Wildcraft- Int Est-R3-14.07.2014-Final (Teekays)" xfId="51"/>
    <cellStyle name="%_APR- MAD-ADD-EST-R0-24.07.2012" xfId="52"/>
    <cellStyle name="%_APR- MAD-ADD-EST-R0-24.07.2012_WILDCRAFT -EST- 07 04 2014 (Teekays) -hvac" xfId="53"/>
    <cellStyle name="%_APR- MAD-ADD-EST-R0-24.07.2012_WILDCRAFT -EST- 07 04 2014 (Teekays) -hvac_Wildcraft- Int Est-R3-14.07.2014-Final (Teekays)" xfId="54"/>
    <cellStyle name="%_APR- MAD-ADD-EST-R0-24.07.2012_Wildcraft- Int Est-R3-14.07.2014-Final (Teekays)" xfId="55"/>
    <cellStyle name="%_APR-BOQ-MED-21.07.12" xfId="56"/>
    <cellStyle name="%_APR-BOQ-MED-21.07.12_WILDCRAFT -EST- 07 04 2014 (Teekays) -hvac" xfId="57"/>
    <cellStyle name="%_APR-BOQ-MED-21.07.12_WILDCRAFT -EST- 07 04 2014 (Teekays) -hvac_Wildcraft- Int Est-R3-14.07.2014-Final (Teekays)" xfId="58"/>
    <cellStyle name="%_APR-BOQ-MED-21.07.12_Wildcraft- Int Est-R3-14.07.2014-Final (Teekays)" xfId="59"/>
    <cellStyle name="%_APR-MAD-ADD-EST-R0-22.12.2012" xfId="60"/>
    <cellStyle name="%_APR-MAD-ADD-EST-R0-22.12.2012_WILDCRAFT -EST- 07 04 2014 (Teekays) -hvac" xfId="61"/>
    <cellStyle name="%_APR-MAD-ADD-EST-R0-22.12.2012_WILDCRAFT -EST- 07 04 2014 (Teekays) -hvac_Wildcraft- Int Est-R3-14.07.2014-Final (Teekays)" xfId="62"/>
    <cellStyle name="%_APR-MAD-ADD-EST-R0-22.12.2012_Wildcraft- Int Est-R3-14.07.2014-Final (Teekays)" xfId="63"/>
    <cellStyle name="%_APR-MADU-ADD-ACS&amp;CCTV-EST-R0-10.12.2012" xfId="64"/>
    <cellStyle name="%_APR-MADU-ADD-ACS&amp;CCTV-EST-R0-10.12.2012_WILDCRAFT -EST- 07 04 2014 (Teekays) -hvac" xfId="65"/>
    <cellStyle name="%_APR-MADU-ADD-ACS&amp;CCTV-EST-R0-10.12.2012_WILDCRAFT -EST- 07 04 2014 (Teekays) -hvac_Wildcraft- Int Est-R3-14.07.2014-Final (Teekays)" xfId="66"/>
    <cellStyle name="%_APR-MADU-ADD-ACS&amp;CCTV-EST-R0-10.12.2012_Wildcraft- Int Est-R3-14.07.2014-Final (Teekays)" xfId="67"/>
    <cellStyle name="%_APR-MED-BOQ-02.02.2012" xfId="68"/>
    <cellStyle name="%_APR-MED-BOQ-02.02.2012_WILDCRAFT -EST- 07 04 2014 (Teekays) -hvac" xfId="69"/>
    <cellStyle name="%_APR-MED-BOQ-02.02.2012_WILDCRAFT -EST- 07 04 2014 (Teekays) -hvac_Wildcraft- Int Est-R3-14.07.2014-Final (Teekays)" xfId="70"/>
    <cellStyle name="%_APR-MED-BOQ-02.02.2012_Wildcraft- Int Est-R3-14.07.2014-Final (Teekays)" xfId="71"/>
    <cellStyle name="%_Aptara -TVM-EST RO 11-07-2011" xfId="72"/>
    <cellStyle name="%_Aptara -TVM-EST RO 11-07-2011_WILDCRAFT -EST- 07 04 2014 (Teekays) -hvac" xfId="73"/>
    <cellStyle name="%_Aptara -TVM-EST RO 11-07-2011_WILDCRAFT -EST- 07 04 2014 (Teekays) -hvac_Wildcraft- Int Est-R3-14.07.2014-Final (Teekays)" xfId="74"/>
    <cellStyle name="%_Aptara -TVM-EST RO 11-07-2011_Wildcraft- Int Est-R3-14.07.2014-Final (Teekays)" xfId="75"/>
    <cellStyle name="%_Audience - EST-R7- 24.05.2012 (Teekays)" xfId="76"/>
    <cellStyle name="%_Audience - EST-R7- 24.05.2012 (Teekays)_WILDCRAFT -EST- 07 04 2014 (Teekays) -hvac" xfId="77"/>
    <cellStyle name="%_Audience - EST-R7- 24.05.2012 (Teekays)_WILDCRAFT -EST- 07 04 2014 (Teekays) -hvac_Wildcraft- Int Est-R3-14.07.2014-Final (Teekays)" xfId="78"/>
    <cellStyle name="%_Audience - EST-R7- 24.05.2012 (Teekays)_Wildcraft- Int Est-R3-14.07.2014-Final (Teekays)" xfId="79"/>
    <cellStyle name="%_AUDIENCE - ME - R4(17-05-12)" xfId="80"/>
    <cellStyle name="%_AUDIENCE - ME - R4(17-05-12)_WILDCRAFT -EST- 07 04 2014 (Teekays) -hvac" xfId="81"/>
    <cellStyle name="%_AUDIENCE - ME - R4(17-05-12)_WILDCRAFT -EST- 07 04 2014 (Teekays) -hvac_Wildcraft- Int Est-R3-14.07.2014-Final (Teekays)" xfId="82"/>
    <cellStyle name="%_AUDIENCE - ME - R4(17-05-12)_Wildcraft- Int Est-R3-14.07.2014-Final (Teekays)" xfId="83"/>
    <cellStyle name="%_BVN COMPLEX Est-R0-13.02.2014 M&amp;E" xfId="84"/>
    <cellStyle name="%_Copy of Aparajitha- EST-R3-12.04.2012 (Without Modular Furniture)" xfId="85"/>
    <cellStyle name="%_Copy of Aparajitha- EST-R3-12.04.2012 (Without Modular Furniture)_WILDCRAFT -EST- 07 04 2014 (Teekays) -hvac" xfId="86"/>
    <cellStyle name="%_Copy of Aparajitha- EST-R3-12.04.2012 (Without Modular Furniture)_WILDCRAFT -EST- 07 04 2014 (Teekays) -hvac_Wildcraft- Int Est-R3-14.07.2014-Final (Teekays)" xfId="87"/>
    <cellStyle name="%_Copy of Aparajitha- EST-R3-12.04.2012 (Without Modular Furniture)_Wildcraft- Int Est-R3-14.07.2014-Final (Teekays)" xfId="88"/>
    <cellStyle name="%_Copy of Aparajitha- EST-R4-13.08.2012 (Without Modular Furniture)" xfId="89"/>
    <cellStyle name="%_Copy of Aparajitha- EST-R4-13.08.2012 (Without Modular Furniture)_WILDCRAFT -EST- 07 04 2014 (Teekays) -hvac" xfId="90"/>
    <cellStyle name="%_Copy of Aparajitha- EST-R4-13.08.2012 (Without Modular Furniture)_WILDCRAFT -EST- 07 04 2014 (Teekays) -hvac_Wildcraft- Int Est-R3-14.07.2014-Final (Teekays)" xfId="91"/>
    <cellStyle name="%_Copy of Aparajitha- EST-R4-13.08.2012 (Without Modular Furniture)_Wildcraft- Int Est-R3-14.07.2014-Final (Teekays)" xfId="92"/>
    <cellStyle name="%_Copy of WILDCRAFT -bom-24 07 2014-" xfId="93"/>
    <cellStyle name="%_EST Audience- R0- 28-04-12(med)" xfId="94"/>
    <cellStyle name="%_EST Audience- R0- 28-04-12(med)_WILDCRAFT -EST- 07 04 2014 (Teekays) -hvac" xfId="95"/>
    <cellStyle name="%_EST Audience- R0- 28-04-12(med)_WILDCRAFT -EST- 07 04 2014 (Teekays) -hvac_Wildcraft- Int Est-R3-14.07.2014-Final (Teekays)" xfId="96"/>
    <cellStyle name="%_EST Audience- R0- 28-04-12(med)_Wildcraft- Int Est-R3-14.07.2014-Final (Teekays)" xfId="97"/>
    <cellStyle name="%_Est Audience- R1 30-04-12" xfId="98"/>
    <cellStyle name="%_Est Audience- R1 30-04-12_WILDCRAFT -EST- 07 04 2014 (Teekays) -hvac" xfId="99"/>
    <cellStyle name="%_Est Audience- R1 30-04-12_WILDCRAFT -EST- 07 04 2014 (Teekays) -hvac_Wildcraft- Int Est-R3-14.07.2014-Final (Teekays)" xfId="100"/>
    <cellStyle name="%_Est Audience- R1 30-04-12_Wildcraft- Int Est-R3-14.07.2014-Final (Teekays)" xfId="101"/>
    <cellStyle name="%_EST-APR-MED-R1-18.01.2012" xfId="102"/>
    <cellStyle name="%_EST-APR-MED-R1-18.01.2012_WILDCRAFT -EST- 07 04 2014 (Teekays) -hvac" xfId="103"/>
    <cellStyle name="%_EST-APR-MED-R1-18.01.2012_WILDCRAFT -EST- 07 04 2014 (Teekays) -hvac_Wildcraft- Int Est-R3-14.07.2014-Final (Teekays)" xfId="104"/>
    <cellStyle name="%_EST-APR-MED-R1-18.01.2012_Wildcraft- Int Est-R3-14.07.2014-Final (Teekays)" xfId="105"/>
    <cellStyle name="%_FINAL  BILL - for NKN  0902 12" xfId="106"/>
    <cellStyle name="%_FINAL  BILL - for NKN  0902 12_WILDCRAFT -EST- 07 04 2014 (Teekays) -hvac" xfId="107"/>
    <cellStyle name="%_FINAL  BILL - for NKN  0902 12_WILDCRAFT -EST- 07 04 2014 (Teekays) -hvac_Wildcraft- Int Est-R3-14.07.2014-Final (Teekays)" xfId="108"/>
    <cellStyle name="%_FINAL  BILL - for NKN  0902 12_Wildcraft- Int Est-R3-14.07.2014-Final (Teekays)" xfId="109"/>
    <cellStyle name="%_FINAL BILL  NKN after removing sprinkler" xfId="110"/>
    <cellStyle name="%_FINAL BILL  NKN after removing sprinkler_WILDCRAFT -EST- 07 04 2014 (Teekays) -hvac" xfId="111"/>
    <cellStyle name="%_FINAL BILL  NKN after removing sprinkler_WILDCRAFT -EST- 07 04 2014 (Teekays) -hvac_Wildcraft- Int Est-R3-14.07.2014-Final (Teekays)" xfId="112"/>
    <cellStyle name="%_FINAL BILL  NKN after removing sprinkler_Wildcraft- Int Est-R3-14.07.2014-Final (Teekays)" xfId="113"/>
    <cellStyle name="%_GMP-Divyasree A3 Ph2  - R0 12 02 2010 (Teekays) - New" xfId="114"/>
    <cellStyle name="%_GMP-Divyasree A3 Ph2  - R0 12 02 2010 (Teekays) - New_WILDCRAFT -EST- 07 04 2014 (Teekays) -hvac" xfId="115"/>
    <cellStyle name="%_GMP-Divyasree A3 Ph2  - R0 12 02 2010 (Teekays) - New_WILDCRAFT -EST- 07 04 2014 (Teekays) -hvac_Wildcraft- Int Est-R3-14.07.2014-Final (Teekays)" xfId="116"/>
    <cellStyle name="%_GMP-Divyasree A3 Ph2  - R0 12 02 2010 (Teekays) - New_Wildcraft- Int Est-R3-14.07.2014-Final (Teekays)" xfId="117"/>
    <cellStyle name="%_-hvac FROM Sahay" xfId="118"/>
    <cellStyle name="%_-hvac FROM Sahay_Wildcraft- Int Est-R3-14.07.2014-Final (Teekays)" xfId="119"/>
    <cellStyle name="%_Intrust Global-Est-R1-03 09 2013" xfId="120"/>
    <cellStyle name="%_med estimation 90614" xfId="121"/>
    <cellStyle name="%_PPC -BOQ-19 03 14" xfId="122"/>
    <cellStyle name="%_PPC -BOQ-19 03 14_WILDCRAFT -EST- 07 04 2014 (Teekays) -hvac" xfId="123"/>
    <cellStyle name="%_PPC -BOQ-19 03 14_WILDCRAFT -EST- 07 04 2014 (Teekays) -hvac_Wildcraft- Int Est-R3-14.07.2014-Final (Teekays)" xfId="124"/>
    <cellStyle name="%_PPC -BOQ-19 03 14_Wildcraft- Int Est-R3-14.07.2014-Final (Teekays)" xfId="125"/>
    <cellStyle name="%_PPC MED -BOQ-04 04 14 (version 1)" xfId="126"/>
    <cellStyle name="%_PPC MED -BOQ-04 04 14 (version 1)_WILDCRAFT -EST- 07 04 2014 (Teekays) -hvac" xfId="127"/>
    <cellStyle name="%_PPC MED -BOQ-04 04 14 (version 1)_WILDCRAFT -EST- 07 04 2014 (Teekays) -hvac_Wildcraft- Int Est-R3-14.07.2014-Final (Teekays)" xfId="128"/>
    <cellStyle name="%_PPC MED -BOQ-04 04 14 (version 1)_Wildcraft- Int Est-R3-14.07.2014-Final (Teekays)" xfId="129"/>
    <cellStyle name="%_PPC Vodafone (Proposed)-15.09.2012" xfId="130"/>
    <cellStyle name="%_PPC Vodafone (Proposed)-15.09.2012_WILDCRAFT -EST- 07 04 2014 (Teekays) -hvac" xfId="131"/>
    <cellStyle name="%_PPC Vodafone (Proposed)-15.09.2012_WILDCRAFT -EST- 07 04 2014 (Teekays) -hvac_Wildcraft- Int Est-R3-14.07.2014-Final (Teekays)" xfId="132"/>
    <cellStyle name="%_PPC Vodafone (Proposed)-15.09.2012_Wildcraft- Int Est-R3-14.07.2014-Final (Teekays)" xfId="133"/>
    <cellStyle name="%_PPC Vodafone-15.09.2012" xfId="134"/>
    <cellStyle name="%_PPC Vodafone-15.09.2012_WILDCRAFT -EST- 07 04 2014 (Teekays) -hvac" xfId="135"/>
    <cellStyle name="%_PPC Vodafone-15.09.2012_WILDCRAFT -EST- 07 04 2014 (Teekays) -hvac_Wildcraft- Int Est-R3-14.07.2014-Final (Teekays)" xfId="136"/>
    <cellStyle name="%_PPC Vodafone-15.09.2012_Wildcraft- Int Est-R3-14.07.2014-Final (Teekays)" xfId="137"/>
    <cellStyle name="%_PPC-APR-MED-21.12.2011" xfId="138"/>
    <cellStyle name="%_PPC-APR-MED-21.12.2011_WILDCRAFT -EST- 07 04 2014 (Teekays) -hvac" xfId="139"/>
    <cellStyle name="%_PPC-APR-MED-21.12.2011_WILDCRAFT -EST- 07 04 2014 (Teekays) -hvac_Wildcraft- Int Est-R3-14.07.2014-Final (Teekays)" xfId="140"/>
    <cellStyle name="%_PPC-APR-MED-21.12.2011_Wildcraft- Int Est-R3-14.07.2014-Final (Teekays)" xfId="141"/>
    <cellStyle name="%_PPC-APR-MED-Received DWG-R1-30.01.2012" xfId="142"/>
    <cellStyle name="%_PPC-APR-MED-Received DWG-R1-30.01.2012_WILDCRAFT -EST- 07 04 2014 (Teekays) -hvac" xfId="143"/>
    <cellStyle name="%_PPC-APR-MED-Received DWG-R1-30.01.2012_WILDCRAFT -EST- 07 04 2014 (Teekays) -hvac_Wildcraft- Int Est-R3-14.07.2014-Final (Teekays)" xfId="144"/>
    <cellStyle name="%_PPC-APR-MED-Received DWG-R1-30.01.2012_Wildcraft- Int Est-R3-14.07.2014-Final (Teekays)" xfId="145"/>
    <cellStyle name="%_WILDCRAFT - 07.04.2014 R0" xfId="146"/>
    <cellStyle name="%_WILDCRAFT - 07.04.2014 R0_WILDCRAFT -EST- 07 04 2014 (Teekays) -hvac" xfId="147"/>
    <cellStyle name="%_WILDCRAFT - 07.04.2014 R0_WILDCRAFT -EST- 07 04 2014 (Teekays) -hvac_Wildcraft- Int Est-R3-14.07.2014-Final (Teekays)" xfId="148"/>
    <cellStyle name="%_WILDCRAFT - 07.04.2014 R0_Wildcraft- Int Est-R3-14.07.2014-Final (Teekays)" xfId="149"/>
    <cellStyle name="%_WILDCRAFT -EST- 07 04 2014 (Teekays) -hvac" xfId="150"/>
    <cellStyle name="%_WILDCRAFT -EST- 07 04 2014 (Teekays) -hvac_Wildcraft- Int Est-R3-14.07.2014-Final (Teekays)" xfId="151"/>
    <cellStyle name="%_WILDCRAFT -EST- 09.04.2014 (Teekays) -R1" xfId="152"/>
    <cellStyle name="%_WILDCRAFT -EST- 09.04.2014 (Teekays) -R1_Wildcraft- Int Est-R3-14.07.2014-Final (Teekays)" xfId="153"/>
    <cellStyle name="%_WILDCRAFT -EST- 10.04.2014 (TEEKAYS) -R1" xfId="154"/>
    <cellStyle name="%_WILDCRAFT -EST- 10.04.2014 (TEEKAYS) -R1_Wildcraft- Int Est-R3-14.07.2014-Final (Teekays)" xfId="155"/>
    <cellStyle name="%_WILDCRAFT -EST- 29.04.2014 (Teekays) -R4" xfId="156"/>
    <cellStyle name="%_WILDCRAFT -EST- 29.04.2014 (Teekays) -R4_Wildcraft- Int Est-R3-14.07.2014-Final (Teekays)" xfId="157"/>
    <cellStyle name="%_WILDCRAFT -EST- R4 to revised woth new" xfId="158"/>
    <cellStyle name="%_Wildcraft- Int Est-R3-14.07.2014-Final (Teekays)" xfId="159"/>
    <cellStyle name="??" xfId="160"/>
    <cellStyle name="?? [0.00]_laroux" xfId="161"/>
    <cellStyle name="???? [0.00]_laroux" xfId="162"/>
    <cellStyle name="????_laroux" xfId="163"/>
    <cellStyle name="??_??" xfId="164"/>
    <cellStyle name="_06  E - Pricing Schedule BMS-TMS" xfId="165"/>
    <cellStyle name="_1519-JCI-Mum-NAF S125" xfId="166"/>
    <cellStyle name="_200 Bar Inergen BOM - Pre-design " xfId="167"/>
    <cellStyle name="_AAI Kolkatta - 04.06.08 - mail" xfId="168"/>
    <cellStyle name="_AAI-Kolkatta -BOQ -04.06.08-Mail" xfId="169"/>
    <cellStyle name="_Abhimaani Vasathi Hotel - 25.09.07" xfId="170"/>
    <cellStyle name="_ABN AMRO - CHN 30.05.06 R5 Final" xfId="171"/>
    <cellStyle name="_ABN Amro@olympia R3 UP WO FT 30.5.06" xfId="172"/>
    <cellStyle name="_ABN Amro@olympia UPWO FT R5 30.05.06" xfId="173"/>
    <cellStyle name="_ABP ACS,AFS 02.09.06" xfId="174"/>
    <cellStyle name="_ACC (Tender) - 29.01.08mail" xfId="175"/>
    <cellStyle name="_Aditya Birla Data Center R1-12.07.06" xfId="176"/>
    <cellStyle name="_Aircel Lighting  Mail 5.5.06 (2)" xfId="177"/>
    <cellStyle name="_Aircel Mail 28.4.06" xfId="178"/>
    <cellStyle name="_Airtel Whietfield, Dual pop - 13.09.06, as per engg" xfId="179"/>
    <cellStyle name="_APEEJAY corporate technologies" xfId="180"/>
    <cellStyle name="_Apna Punjab homes FAS 27.09.06" xfId="181"/>
    <cellStyle name="_Ascendas - AFAS, ACS &amp; EPABX - 14.11.06R5EST &amp; EXwork" xfId="182"/>
    <cellStyle name="_Ascendas - PH II - BMS - 26.03.08" xfId="183"/>
    <cellStyle name="_Ascendas - PH3 - 07.11.07(ACS) - Spiltup" xfId="184"/>
    <cellStyle name="_Ascendas 14.9.06 R1" xfId="185"/>
    <cellStyle name="_ASCENDAS -18.08.06" xfId="186"/>
    <cellStyle name="_Ascendas 21.9.06 R2" xfId="187"/>
    <cellStyle name="_aurdra Engg - Afas &amp; Pa - 24.05.06" xfId="188"/>
    <cellStyle name="_B.M.MALL - AFAS &amp; BMS - 29.08.06" xfId="189"/>
    <cellStyle name="_Baharampur 08.08.06" xfId="190"/>
    <cellStyle name="_Battery Calculation" xfId="191"/>
    <cellStyle name="_Birla Soft  ACS 09.08.06" xfId="192"/>
    <cellStyle name="_BMS Enquiry Revenue tower" xfId="193"/>
    <cellStyle name="_BMS Format" xfId="194"/>
    <cellStyle name="_BMS Format - INR" xfId="195"/>
    <cellStyle name="_Bms General INR" xfId="196"/>
    <cellStyle name="_BOB - Mumbai 17.06.05" xfId="197"/>
    <cellStyle name="_BOB DRC 2.3.06" xfId="198"/>
    <cellStyle name="_BOB -DRC-HYD 26.12.2005 Email" xfId="199"/>
    <cellStyle name="_BOQ Primate Center" xfId="200"/>
    <cellStyle name="_BOQ VSNLBMS Costing" xfId="201"/>
    <cellStyle name="_BOQ-Fire Alarm" xfId="202"/>
    <cellStyle name="_BOQ-Fire Alarm 2" xfId="203"/>
    <cellStyle name="_BOQ-FIRE EXTINGUSHERS" xfId="204"/>
    <cellStyle name="_BOQ-FIRE EXTINGUSHERS 2" xfId="205"/>
    <cellStyle name="_BPCL - Mumbai HP  25.07.05 Email" xfId="206"/>
    <cellStyle name="_BSNL ( NAF S125 Option) - 18.10.06" xfId="207"/>
    <cellStyle name="_Catholic Syrian Bank - data cenre - s125 - 20.12.2006" xfId="208"/>
    <cellStyle name="_Citigroup BMS 12.09.06" xfId="209"/>
    <cellStyle name="_Colombia Asia_30.12.06" xfId="210"/>
    <cellStyle name="_Columbia - patiyala - FHS - 03.02.07" xfId="211"/>
    <cellStyle name="_Complex-wazirpur-09.05.07 " xfId="212"/>
    <cellStyle name="_Copy of Goa Facility" xfId="213"/>
    <cellStyle name="_Copy of Suzlon Pune-R1" xfId="214"/>
    <cellStyle name="_CRN-BSNL BMS 07.11.06" xfId="215"/>
    <cellStyle name="_Crown - FPS - 19.06.07 - R1" xfId="216"/>
    <cellStyle name="_CSC Guard Patrol 21.07.06 All For reference" xfId="217"/>
    <cellStyle name="_CTS DLF - QUADRA - 11.06.07" xfId="218"/>
    <cellStyle name="_CTS, Cochin - 25.10.2006" xfId="219"/>
    <cellStyle name="_Design tree-Boq- 19-08-2009-tO BE SENT TO CLIENT" xfId="220"/>
    <cellStyle name="_DG  BOQ-21.07.09" xfId="221"/>
    <cellStyle name="_E &amp; Y Sprk Mod - 05.10.06" xfId="222"/>
    <cellStyle name="_E &amp; Y UB City As per Engg -04.12.06" xfId="223"/>
    <cellStyle name="_Edifice-sutherland" xfId="224"/>
    <cellStyle name="_Enercon  ACS, CCTV 28.09.06R1" xfId="225"/>
    <cellStyle name="_Eskayem_Runwal Town -fps-19.03.07" xfId="226"/>
    <cellStyle name="_ET_STYLE_NoName_00_" xfId="227"/>
    <cellStyle name="_ETA Techno Park -  Block 4 - 04.10.06mail" xfId="228"/>
    <cellStyle name="_EuroNet Price" xfId="229"/>
    <cellStyle name="_EuroNet_List Price Template (1)" xfId="230"/>
    <cellStyle name="_EXTERNAL BOQ " xfId="231"/>
    <cellStyle name="_FM 200 Requirement (1)" xfId="232"/>
    <cellStyle name="_Gateway - Pune(BMS)- 17.12.07" xfId="233"/>
    <cellStyle name="_General BMS" xfId="234"/>
    <cellStyle name="_General WLD" xfId="235"/>
    <cellStyle name="_Genysis AFAS 19.08.06" xfId="236"/>
    <cellStyle name="_Global (Harayana) 16.11.05" xfId="237"/>
    <cellStyle name="_Global Hospital  - 16.10.07" xfId="238"/>
    <cellStyle name="_Hilton Hotel - 14.03.08" xfId="239"/>
    <cellStyle name="_HSBC _ 5.04.07" xfId="240"/>
    <cellStyle name="_IBM Data Center - 15.07.06" xfId="241"/>
    <cellStyle name="_IBM K Block - Manyatta" xfId="242"/>
    <cellStyle name="_IBM Manyata 1.4.06" xfId="243"/>
    <cellStyle name="_IBM-datacentre-28.09.06" xfId="244"/>
    <cellStyle name="_IBMS BOQ" xfId="245"/>
    <cellStyle name="_Incubation Center for Muthoot,Kochi-28.04.06" xfId="246"/>
    <cellStyle name="_Integra T 28.12.05 " xfId="247"/>
    <cellStyle name="_Intelenet-Spk - 01.08.06.R2(Increase 10%)" xfId="248"/>
    <cellStyle name="_Internal BOQ-22.07.09" xfId="249"/>
    <cellStyle name="_Internal BOQ-22.07.09 2" xfId="250"/>
    <cellStyle name="_Internal BOQ-22.07.09_050909-Tender Comparative Statements" xfId="251"/>
    <cellStyle name="_Internal BOQ-22.07.09_091203_UPS VSPLASH BOQ" xfId="252"/>
    <cellStyle name="_IO List" xfId="253"/>
    <cellStyle name="_IO List &amp; Contoller" xfId="254"/>
    <cellStyle name="_ISRO-Bhopal- 30.05.06" xfId="255"/>
    <cellStyle name="_ITC Windsor Manor - 23.05.07" xfId="256"/>
    <cellStyle name="_IVY Comptech FAS,PAS,ACS,CCTV,RRS 11.07.06" xfId="257"/>
    <cellStyle name="_Karan Construction-10.08.06-rev" xfId="258"/>
    <cellStyle name="_KLJ house - prithvi sound_18 05 07" xfId="259"/>
    <cellStyle name="_KLJ house -prithvi sound_31 05 07- R5 - opt1" xfId="260"/>
    <cellStyle name="_KRCD ACS 25.09.06 option-2" xfId="261"/>
    <cellStyle name="_Lighting BOQ-22.07.09" xfId="262"/>
    <cellStyle name="_Lighting BOQ-22.07.09_050909-Tender Comparative Statements" xfId="263"/>
    <cellStyle name="_Mastek Mahape -09.05.06" xfId="264"/>
    <cellStyle name="_MMR Vaccine Facility - 26.11.07" xfId="265"/>
    <cellStyle name="_Moolchand Hospital- s125 - 05.01.2007" xfId="266"/>
    <cellStyle name="_x0004__New Totaline stock summary  JULY 2011" xfId="267"/>
    <cellStyle name="_Oracle HYD 19.06.06" xfId="268"/>
    <cellStyle name="_P.V.S.M Hospital -17.05.06-Unpriced" xfId="269"/>
    <cellStyle name="_PCS INR -29.04.08" xfId="270"/>
    <cellStyle name="_Pfizer Phase II - 27.09.07" xfId="271"/>
    <cellStyle name="_Port Trust,Data Center -31.05.06" xfId="272"/>
    <cellStyle name="_PPC-RO-HT WORKS" xfId="273"/>
    <cellStyle name="_Ref. BMS UB City 22.9.06" xfId="274"/>
    <cellStyle name="_Reliance - s125 - 05.01.2007" xfId="275"/>
    <cellStyle name="_Reliance -IDC2- VESDA - 12.03.07" xfId="276"/>
    <cellStyle name="_RMZ Millenia Buisness Park mail-27.09.06-R1" xfId="277"/>
    <cellStyle name="_RMZ Millinea (ACS, CCTV &amp; BMS) - 05.09.07R7(SiemensBMS)" xfId="278"/>
    <cellStyle name="_Royal Valley-FPS1-22.01.07" xfId="279"/>
    <cellStyle name="_Runwal Town - make list" xfId="280"/>
    <cellStyle name="_sahara - FPS - DSN - BOQ - 17.02.07" xfId="281"/>
    <cellStyle name="_Sew electricals-University 17.4.07" xfId="282"/>
    <cellStyle name="_Shell - Afas &amp; Pa - 23.05.06" xfId="283"/>
    <cellStyle name="_Siemens Worksheet" xfId="284"/>
    <cellStyle name="_Sify - Vashi - S125 - 19.01.2007" xfId="285"/>
    <cellStyle name="_SIPCOT IT park-Siruseri-FHS-22.01.2007" xfId="286"/>
    <cellStyle name="_Sterling &amp; Wilson MP Mills  BMS 09.08.06Email" xfId="287"/>
    <cellStyle name="_Sterling &amp; Wilson MP Mills  BMS R1 29.08.06Email" xfId="288"/>
    <cellStyle name="_Sterling Wilson Mp Mills 07(1).08.06Email" xfId="289"/>
    <cellStyle name="_Sutherland Technologies 21.10.05" xfId="290"/>
    <cellStyle name="_Teledata informatics-12.10.06" xfId="291"/>
    <cellStyle name="_Titanium phase II boq revised" xfId="292"/>
    <cellStyle name="_Tranocean BMS 19.01.07 R1 INR" xfId="293"/>
    <cellStyle name="_TX IO Current Calculation" xfId="294"/>
    <cellStyle name="_UB- Citigroup - 30.12.06" xfId="295"/>
    <cellStyle name="_UB-CITY-POINT-SUMMARY-SEP-17" xfId="296"/>
    <cellStyle name="_UPS-BOQ" xfId="297"/>
    <cellStyle name="_UPS-BOQ_050909-Tender Comparative Statements" xfId="298"/>
    <cellStyle name="_UTI - RP - 23.06.06" xfId="299"/>
    <cellStyle name="_x0004__VRF" xfId="300"/>
    <cellStyle name="_Whitefield Palms (BMS) - 20.07.07" xfId="301"/>
    <cellStyle name="_WIPRO NSE-BOQ" xfId="302"/>
    <cellStyle name="_Wisdom - Spk - 06.06.07" xfId="303"/>
    <cellStyle name="•W€_Electrical" xfId="304"/>
    <cellStyle name="•W_Electrical" xfId="305"/>
    <cellStyle name="0,0_x000a_NA_x000a_" xfId="306"/>
    <cellStyle name="0,0_x000d__x000a_NA_x000d__x000a_" xfId="307"/>
    <cellStyle name="0,0_x000d__x000a_NA_x000d__x000a_ 2" xfId="308"/>
    <cellStyle name="20% - Accent1 2" xfId="309"/>
    <cellStyle name="20% - Accent1 2 2" xfId="310"/>
    <cellStyle name="20% - Accent1 2 3" xfId="311"/>
    <cellStyle name="20% - Accent1 2 4" xfId="312"/>
    <cellStyle name="20% - Accent1 2 5" xfId="313"/>
    <cellStyle name="20% - Accent1 2 6" xfId="314"/>
    <cellStyle name="20% - Accent1 3" xfId="315"/>
    <cellStyle name="20% - Accent2 2" xfId="316"/>
    <cellStyle name="20% - Accent2 2 2" xfId="317"/>
    <cellStyle name="20% - Accent2 2 3" xfId="318"/>
    <cellStyle name="20% - Accent2 2 4" xfId="319"/>
    <cellStyle name="20% - Accent2 2 5" xfId="320"/>
    <cellStyle name="20% - Accent2 2 6" xfId="321"/>
    <cellStyle name="20% - Accent2 3" xfId="322"/>
    <cellStyle name="20% - Accent3 2" xfId="323"/>
    <cellStyle name="20% - Accent3 2 2" xfId="324"/>
    <cellStyle name="20% - Accent3 2 3" xfId="325"/>
    <cellStyle name="20% - Accent3 2 4" xfId="326"/>
    <cellStyle name="20% - Accent3 2 5" xfId="327"/>
    <cellStyle name="20% - Accent3 2 6" xfId="328"/>
    <cellStyle name="20% - Accent3 3" xfId="329"/>
    <cellStyle name="20% - Accent4 2" xfId="330"/>
    <cellStyle name="20% - Accent4 2 2" xfId="331"/>
    <cellStyle name="20% - Accent4 2 3" xfId="332"/>
    <cellStyle name="20% - Accent4 2 4" xfId="333"/>
    <cellStyle name="20% - Accent4 2 5" xfId="334"/>
    <cellStyle name="20% - Accent4 2 6" xfId="335"/>
    <cellStyle name="20% - Accent4 3" xfId="336"/>
    <cellStyle name="20% - Accent5 2" xfId="337"/>
    <cellStyle name="20% - Accent5 2 2" xfId="338"/>
    <cellStyle name="20% - Accent5 2 3" xfId="339"/>
    <cellStyle name="20% - Accent5 2 4" xfId="340"/>
    <cellStyle name="20% - Accent5 2 5" xfId="341"/>
    <cellStyle name="20% - Accent5 2 6" xfId="342"/>
    <cellStyle name="20% - Accent5 3" xfId="343"/>
    <cellStyle name="20% - Accent6 2" xfId="344"/>
    <cellStyle name="20% - Accent6 2 2" xfId="345"/>
    <cellStyle name="20% - Accent6 2 3" xfId="346"/>
    <cellStyle name="20% - Accent6 2 4" xfId="347"/>
    <cellStyle name="20% - Accent6 2 5" xfId="348"/>
    <cellStyle name="20% - Accent6 2 6" xfId="349"/>
    <cellStyle name="20% - Accent6 3" xfId="350"/>
    <cellStyle name="40% - Accent1 2" xfId="351"/>
    <cellStyle name="40% - Accent1 2 2" xfId="352"/>
    <cellStyle name="40% - Accent1 2 3" xfId="353"/>
    <cellStyle name="40% - Accent1 2 4" xfId="354"/>
    <cellStyle name="40% - Accent1 2 5" xfId="355"/>
    <cellStyle name="40% - Accent1 2 6" xfId="356"/>
    <cellStyle name="40% - Accent1 3" xfId="357"/>
    <cellStyle name="40% - Accent2 2" xfId="358"/>
    <cellStyle name="40% - Accent2 2 2" xfId="359"/>
    <cellStyle name="40% - Accent2 2 3" xfId="360"/>
    <cellStyle name="40% - Accent2 2 4" xfId="361"/>
    <cellStyle name="40% - Accent2 2 5" xfId="362"/>
    <cellStyle name="40% - Accent2 2 6" xfId="363"/>
    <cellStyle name="40% - Accent2 3" xfId="364"/>
    <cellStyle name="40% - Accent3 2" xfId="365"/>
    <cellStyle name="40% - Accent3 2 2" xfId="366"/>
    <cellStyle name="40% - Accent3 2 3" xfId="367"/>
    <cellStyle name="40% - Accent3 2 4" xfId="368"/>
    <cellStyle name="40% - Accent3 2 5" xfId="369"/>
    <cellStyle name="40% - Accent3 2 6" xfId="370"/>
    <cellStyle name="40% - Accent3 3" xfId="371"/>
    <cellStyle name="40% - Accent4 2" xfId="372"/>
    <cellStyle name="40% - Accent4 2 2" xfId="373"/>
    <cellStyle name="40% - Accent4 2 3" xfId="374"/>
    <cellStyle name="40% - Accent4 2 4" xfId="375"/>
    <cellStyle name="40% - Accent4 2 5" xfId="376"/>
    <cellStyle name="40% - Accent4 2 6" xfId="377"/>
    <cellStyle name="40% - Accent4 3" xfId="378"/>
    <cellStyle name="40% - Accent5 2" xfId="379"/>
    <cellStyle name="40% - Accent5 2 2" xfId="380"/>
    <cellStyle name="40% - Accent5 2 3" xfId="381"/>
    <cellStyle name="40% - Accent5 2 4" xfId="382"/>
    <cellStyle name="40% - Accent5 2 5" xfId="383"/>
    <cellStyle name="40% - Accent5 2 6" xfId="384"/>
    <cellStyle name="40% - Accent5 3" xfId="385"/>
    <cellStyle name="40% - Accent6 2" xfId="386"/>
    <cellStyle name="40% - Accent6 2 2" xfId="387"/>
    <cellStyle name="40% - Accent6 2 3" xfId="388"/>
    <cellStyle name="40% - Accent6 2 4" xfId="389"/>
    <cellStyle name="40% - Accent6 2 5" xfId="390"/>
    <cellStyle name="40% - Accent6 2 6" xfId="391"/>
    <cellStyle name="40% - Accent6 3" xfId="392"/>
    <cellStyle name="60% - Accent1 2" xfId="393"/>
    <cellStyle name="60% - Accent1 2 2" xfId="394"/>
    <cellStyle name="60% - Accent1 2 3" xfId="395"/>
    <cellStyle name="60% - Accent1 2 4" xfId="396"/>
    <cellStyle name="60% - Accent1 2 5" xfId="397"/>
    <cellStyle name="60% - Accent1 2 6" xfId="398"/>
    <cellStyle name="60% - Accent1 3" xfId="399"/>
    <cellStyle name="60% - Accent2 2" xfId="400"/>
    <cellStyle name="60% - Accent2 2 2" xfId="401"/>
    <cellStyle name="60% - Accent2 2 3" xfId="402"/>
    <cellStyle name="60% - Accent2 2 4" xfId="403"/>
    <cellStyle name="60% - Accent2 2 5" xfId="404"/>
    <cellStyle name="60% - Accent2 2 6" xfId="405"/>
    <cellStyle name="60% - Accent2 3" xfId="406"/>
    <cellStyle name="60% - Accent3 2" xfId="407"/>
    <cellStyle name="60% - Accent3 2 2" xfId="408"/>
    <cellStyle name="60% - Accent3 2 3" xfId="409"/>
    <cellStyle name="60% - Accent3 2 4" xfId="410"/>
    <cellStyle name="60% - Accent3 2 5" xfId="411"/>
    <cellStyle name="60% - Accent3 2 6" xfId="412"/>
    <cellStyle name="60% - Accent3 3" xfId="413"/>
    <cellStyle name="60% - Accent4 2" xfId="414"/>
    <cellStyle name="60% - Accent4 2 2" xfId="415"/>
    <cellStyle name="60% - Accent4 2 3" xfId="416"/>
    <cellStyle name="60% - Accent4 2 4" xfId="417"/>
    <cellStyle name="60% - Accent4 2 5" xfId="418"/>
    <cellStyle name="60% - Accent4 2 6" xfId="419"/>
    <cellStyle name="60% - Accent4 3" xfId="420"/>
    <cellStyle name="60% - Accent5 2" xfId="421"/>
    <cellStyle name="60% - Accent5 2 2" xfId="422"/>
    <cellStyle name="60% - Accent5 2 3" xfId="423"/>
    <cellStyle name="60% - Accent5 2 4" xfId="424"/>
    <cellStyle name="60% - Accent5 2 5" xfId="425"/>
    <cellStyle name="60% - Accent5 2 6" xfId="426"/>
    <cellStyle name="60% - Accent5 3" xfId="427"/>
    <cellStyle name="60% - Accent6 2" xfId="428"/>
    <cellStyle name="60% - Accent6 2 2" xfId="429"/>
    <cellStyle name="60% - Accent6 2 3" xfId="430"/>
    <cellStyle name="60% - Accent6 2 4" xfId="431"/>
    <cellStyle name="60% - Accent6 2 5" xfId="432"/>
    <cellStyle name="60% - Accent6 2 6" xfId="433"/>
    <cellStyle name="60% - Accent6 3" xfId="434"/>
    <cellStyle name="75" xfId="435"/>
    <cellStyle name="Accent1 2" xfId="436"/>
    <cellStyle name="Accent1 2 2" xfId="437"/>
    <cellStyle name="Accent1 2 3" xfId="438"/>
    <cellStyle name="Accent1 2 4" xfId="439"/>
    <cellStyle name="Accent1 2 5" xfId="440"/>
    <cellStyle name="Accent1 2 6" xfId="441"/>
    <cellStyle name="Accent1 3" xfId="442"/>
    <cellStyle name="Accent2 2" xfId="443"/>
    <cellStyle name="Accent2 2 2" xfId="444"/>
    <cellStyle name="Accent2 2 3" xfId="445"/>
    <cellStyle name="Accent2 2 4" xfId="446"/>
    <cellStyle name="Accent2 2 5" xfId="447"/>
    <cellStyle name="Accent2 2 6" xfId="448"/>
    <cellStyle name="Accent2 3" xfId="449"/>
    <cellStyle name="Accent3 2" xfId="450"/>
    <cellStyle name="Accent3 2 2" xfId="451"/>
    <cellStyle name="Accent3 2 3" xfId="452"/>
    <cellStyle name="Accent3 2 4" xfId="453"/>
    <cellStyle name="Accent3 2 5" xfId="454"/>
    <cellStyle name="Accent3 2 6" xfId="455"/>
    <cellStyle name="Accent3 3" xfId="456"/>
    <cellStyle name="Accent4 2" xfId="457"/>
    <cellStyle name="Accent4 2 2" xfId="458"/>
    <cellStyle name="Accent4 2 3" xfId="459"/>
    <cellStyle name="Accent4 2 4" xfId="460"/>
    <cellStyle name="Accent4 2 5" xfId="461"/>
    <cellStyle name="Accent4 2 6" xfId="462"/>
    <cellStyle name="Accent4 3" xfId="463"/>
    <cellStyle name="Accent5 2" xfId="464"/>
    <cellStyle name="Accent5 2 2" xfId="465"/>
    <cellStyle name="Accent5 2 3" xfId="466"/>
    <cellStyle name="Accent5 2 4" xfId="467"/>
    <cellStyle name="Accent5 2 5" xfId="468"/>
    <cellStyle name="Accent5 2 6" xfId="469"/>
    <cellStyle name="Accent5 3" xfId="470"/>
    <cellStyle name="Accent6 2" xfId="471"/>
    <cellStyle name="Accent6 2 2" xfId="472"/>
    <cellStyle name="Accent6 2 3" xfId="473"/>
    <cellStyle name="Accent6 2 4" xfId="474"/>
    <cellStyle name="Accent6 2 5" xfId="475"/>
    <cellStyle name="Accent6 2 6" xfId="476"/>
    <cellStyle name="Accent6 3" xfId="477"/>
    <cellStyle name="ÅëÈ­ [0]_±âÅ¸" xfId="478"/>
    <cellStyle name="ÅëÈ­_±âÅ¸" xfId="479"/>
    <cellStyle name="Arial1 - Style1" xfId="480"/>
    <cellStyle name="Arial1 - Style2" xfId="481"/>
    <cellStyle name="Arial10" xfId="482"/>
    <cellStyle name="ÄÞ¸¶ [0]_±âÅ¸" xfId="483"/>
    <cellStyle name="ÄÞ¸¶_±âÅ¸" xfId="484"/>
    <cellStyle name="b1x" xfId="485"/>
    <cellStyle name="Bad 2" xfId="486"/>
    <cellStyle name="Bad 2 2" xfId="487"/>
    <cellStyle name="Bad 2 3" xfId="488"/>
    <cellStyle name="Bad 2 4" xfId="489"/>
    <cellStyle name="Bad 2 5" xfId="490"/>
    <cellStyle name="Bad 2 6" xfId="491"/>
    <cellStyle name="Bad 3" xfId="492"/>
    <cellStyle name="Body" xfId="493"/>
    <cellStyle name="br" xfId="494"/>
    <cellStyle name="Ç¥ÁØ_¿¬°£´©°è¿¹»ó" xfId="495"/>
    <cellStyle name="Calc Currency (0)" xfId="496"/>
    <cellStyle name="Calc Currency (0) 2" xfId="497"/>
    <cellStyle name="Calc Currency (0) 3" xfId="498"/>
    <cellStyle name="Calc Currency (2)" xfId="499"/>
    <cellStyle name="Calc Percent (0)" xfId="500"/>
    <cellStyle name="Calc Percent (1)" xfId="501"/>
    <cellStyle name="Calc Percent (2)" xfId="502"/>
    <cellStyle name="Calc Units (0)" xfId="503"/>
    <cellStyle name="Calc Units (0) 2" xfId="504"/>
    <cellStyle name="Calc Units (0) 3" xfId="505"/>
    <cellStyle name="Calc Units (1)" xfId="506"/>
    <cellStyle name="Calc Units (1) 2" xfId="507"/>
    <cellStyle name="Calc Units (1) 3" xfId="508"/>
    <cellStyle name="Calc Units (2)" xfId="509"/>
    <cellStyle name="Calculation 2" xfId="510"/>
    <cellStyle name="Calculation 2 2" xfId="511"/>
    <cellStyle name="Calculation 2 3" xfId="512"/>
    <cellStyle name="Calculation 2 4" xfId="513"/>
    <cellStyle name="Calculation 2 5" xfId="514"/>
    <cellStyle name="Calculation 2 6" xfId="515"/>
    <cellStyle name="Calculation 3" xfId="516"/>
    <cellStyle name="category" xfId="517"/>
    <cellStyle name="Check Cell 2" xfId="518"/>
    <cellStyle name="Check Cell 2 2" xfId="519"/>
    <cellStyle name="Check Cell 2 3" xfId="520"/>
    <cellStyle name="Check Cell 2 4" xfId="521"/>
    <cellStyle name="Check Cell 2 5" xfId="522"/>
    <cellStyle name="Check Cell 2 6" xfId="523"/>
    <cellStyle name="Check Cell 3" xfId="524"/>
    <cellStyle name="Comma" xfId="3" builtinId="3"/>
    <cellStyle name="Comma  - Style1" xfId="525"/>
    <cellStyle name="Comma  - Style2" xfId="526"/>
    <cellStyle name="Comma  - Style3" xfId="527"/>
    <cellStyle name="Comma  - Style4" xfId="528"/>
    <cellStyle name="Comma  - Style5" xfId="529"/>
    <cellStyle name="Comma  - Style6" xfId="530"/>
    <cellStyle name="Comma  - Style7" xfId="531"/>
    <cellStyle name="Comma  - Style8" xfId="532"/>
    <cellStyle name="Comma [0] 2" xfId="533"/>
    <cellStyle name="Comma [00]" xfId="534"/>
    <cellStyle name="Comma [00] 2" xfId="535"/>
    <cellStyle name="Comma [00] 3" xfId="536"/>
    <cellStyle name="Comma 10" xfId="537"/>
    <cellStyle name="Comma 10 10" xfId="538"/>
    <cellStyle name="Comma 10 2" xfId="539"/>
    <cellStyle name="Comma 10 2 2" xfId="540"/>
    <cellStyle name="Comma 11" xfId="541"/>
    <cellStyle name="Comma 11 2" xfId="542"/>
    <cellStyle name="Comma 11 3" xfId="543"/>
    <cellStyle name="Comma 12" xfId="544"/>
    <cellStyle name="Comma 12 2" xfId="545"/>
    <cellStyle name="Comma 13" xfId="546"/>
    <cellStyle name="Comma 14" xfId="547"/>
    <cellStyle name="Comma 15" xfId="8"/>
    <cellStyle name="Comma 15 2" xfId="549"/>
    <cellStyle name="Comma 15 3" xfId="548"/>
    <cellStyle name="Comma 16" xfId="550"/>
    <cellStyle name="Comma 17" xfId="551"/>
    <cellStyle name="Comma 18" xfId="552"/>
    <cellStyle name="Comma 19" xfId="553"/>
    <cellStyle name="Comma 2" xfId="6"/>
    <cellStyle name="Comma 2 10" xfId="555"/>
    <cellStyle name="Comma 2 11" xfId="556"/>
    <cellStyle name="Comma 2 12" xfId="557"/>
    <cellStyle name="Comma 2 13" xfId="558"/>
    <cellStyle name="Comma 2 14" xfId="559"/>
    <cellStyle name="Comma 2 15" xfId="560"/>
    <cellStyle name="Comma 2 16" xfId="561"/>
    <cellStyle name="Comma 2 17" xfId="562"/>
    <cellStyle name="Comma 2 18" xfId="554"/>
    <cellStyle name="Comma 2 2" xfId="563"/>
    <cellStyle name="Comma 2 2 2" xfId="564"/>
    <cellStyle name="Comma 2 2 2 2" xfId="565"/>
    <cellStyle name="Comma 2 2 2 2 2" xfId="566"/>
    <cellStyle name="Comma 2 2 2 2 2 2" xfId="567"/>
    <cellStyle name="Comma 2 2 2 3" xfId="568"/>
    <cellStyle name="Comma 2 2 2 4" xfId="569"/>
    <cellStyle name="Comma 2 2 2 5" xfId="570"/>
    <cellStyle name="Comma 2 2 2 6" xfId="571"/>
    <cellStyle name="Comma 2 2 2 7" xfId="572"/>
    <cellStyle name="Comma 2 2 2 8" xfId="573"/>
    <cellStyle name="Comma 2 2 2 9" xfId="574"/>
    <cellStyle name="Comma 2 2 3" xfId="575"/>
    <cellStyle name="Comma 2 2 3 2" xfId="576"/>
    <cellStyle name="Comma 2 2 3 2 2" xfId="577"/>
    <cellStyle name="Comma 2 2 3 2 2 2" xfId="578"/>
    <cellStyle name="Comma 2 2 3 2 3" xfId="579"/>
    <cellStyle name="Comma 2 2 3 3" xfId="580"/>
    <cellStyle name="Comma 2 2 3 3 2" xfId="581"/>
    <cellStyle name="Comma 2 2 3 4" xfId="582"/>
    <cellStyle name="Comma 2 2 3 5" xfId="583"/>
    <cellStyle name="Comma 2 2 3 6" xfId="584"/>
    <cellStyle name="Comma 2 2 3 7" xfId="585"/>
    <cellStyle name="Comma 2 2 3 8" xfId="586"/>
    <cellStyle name="Comma 2 2 3 9" xfId="587"/>
    <cellStyle name="Comma 2 2 4" xfId="588"/>
    <cellStyle name="Comma 2 2 5" xfId="589"/>
    <cellStyle name="Comma 2 2 6" xfId="590"/>
    <cellStyle name="Comma 2 2 7" xfId="591"/>
    <cellStyle name="Comma 2 2 8" xfId="592"/>
    <cellStyle name="Comma 2 2 9" xfId="593"/>
    <cellStyle name="Comma 2 3" xfId="594"/>
    <cellStyle name="Comma 2 3 2" xfId="595"/>
    <cellStyle name="Comma 2 3 2 2" xfId="596"/>
    <cellStyle name="Comma 2 3 2 3" xfId="597"/>
    <cellStyle name="Comma 2 3 2 4" xfId="598"/>
    <cellStyle name="Comma 2 3 2 5" xfId="599"/>
    <cellStyle name="Comma 2 3 2 6" xfId="600"/>
    <cellStyle name="Comma 2 3 3" xfId="601"/>
    <cellStyle name="Comma 2 3 4" xfId="602"/>
    <cellStyle name="Comma 2 3 5" xfId="603"/>
    <cellStyle name="Comma 2 3 6" xfId="604"/>
    <cellStyle name="Comma 2 3 7" xfId="605"/>
    <cellStyle name="Comma 2 3 8" xfId="606"/>
    <cellStyle name="Comma 2 3 9" xfId="607"/>
    <cellStyle name="Comma 2 4" xfId="608"/>
    <cellStyle name="Comma 2 4 2" xfId="609"/>
    <cellStyle name="Comma 2 5" xfId="610"/>
    <cellStyle name="Comma 2 6" xfId="611"/>
    <cellStyle name="Comma 2 6 2" xfId="612"/>
    <cellStyle name="Comma 2 7" xfId="613"/>
    <cellStyle name="Comma 2 8" xfId="614"/>
    <cellStyle name="Comma 2 9" xfId="615"/>
    <cellStyle name="Comma 20" xfId="616"/>
    <cellStyle name="Comma 21" xfId="617"/>
    <cellStyle name="Comma 22" xfId="618"/>
    <cellStyle name="Comma 23" xfId="619"/>
    <cellStyle name="Comma 24" xfId="620"/>
    <cellStyle name="Comma 24 2" xfId="621"/>
    <cellStyle name="Comma 24 3" xfId="622"/>
    <cellStyle name="Comma 24 4" xfId="623"/>
    <cellStyle name="Comma 24 5" xfId="624"/>
    <cellStyle name="Comma 24 6" xfId="625"/>
    <cellStyle name="Comma 25" xfId="626"/>
    <cellStyle name="Comma 26" xfId="627"/>
    <cellStyle name="Comma 27" xfId="628"/>
    <cellStyle name="Comma 28" xfId="629"/>
    <cellStyle name="Comma 29" xfId="630"/>
    <cellStyle name="Comma 3" xfId="631"/>
    <cellStyle name="Comma 3 2" xfId="632"/>
    <cellStyle name="Comma 3 2 2" xfId="633"/>
    <cellStyle name="Comma 3 3" xfId="634"/>
    <cellStyle name="Comma 3 3 2" xfId="635"/>
    <cellStyle name="Comma 3 3 3" xfId="636"/>
    <cellStyle name="Comma 3 3 4" xfId="637"/>
    <cellStyle name="Comma 3 3 5" xfId="638"/>
    <cellStyle name="Comma 3 3 6" xfId="639"/>
    <cellStyle name="Comma 3 4" xfId="640"/>
    <cellStyle name="Comma 30" xfId="641"/>
    <cellStyle name="Comma 31" xfId="642"/>
    <cellStyle name="Comma 32" xfId="643"/>
    <cellStyle name="Comma 33" xfId="644"/>
    <cellStyle name="Comma 34" xfId="645"/>
    <cellStyle name="Comma 34 2" xfId="646"/>
    <cellStyle name="Comma 34 3" xfId="647"/>
    <cellStyle name="Comma 35" xfId="648"/>
    <cellStyle name="Comma 35 2" xfId="649"/>
    <cellStyle name="Comma 36" xfId="650"/>
    <cellStyle name="Comma 37" xfId="651"/>
    <cellStyle name="Comma 37 2" xfId="652"/>
    <cellStyle name="Comma 38" xfId="653"/>
    <cellStyle name="Comma 4" xfId="654"/>
    <cellStyle name="Comma 4 10" xfId="655"/>
    <cellStyle name="Comma 4 2" xfId="656"/>
    <cellStyle name="Comma 4 2 2" xfId="657"/>
    <cellStyle name="Comma 4 2 3" xfId="658"/>
    <cellStyle name="Comma 4 2 4" xfId="659"/>
    <cellStyle name="Comma 4 2 5" xfId="660"/>
    <cellStyle name="Comma 4 2 6" xfId="661"/>
    <cellStyle name="Comma 4 2 7" xfId="662"/>
    <cellStyle name="Comma 4 3" xfId="663"/>
    <cellStyle name="Comma 4 3 2" xfId="664"/>
    <cellStyle name="Comma 4 3 3" xfId="665"/>
    <cellStyle name="Comma 4 3 4" xfId="666"/>
    <cellStyle name="Comma 4 3 5" xfId="667"/>
    <cellStyle name="Comma 4 3 6" xfId="668"/>
    <cellStyle name="Comma 4 3 7" xfId="669"/>
    <cellStyle name="Comma 4 4" xfId="670"/>
    <cellStyle name="Comma 4 4 2" xfId="671"/>
    <cellStyle name="Comma 4 4 3" xfId="672"/>
    <cellStyle name="Comma 4 4 4" xfId="673"/>
    <cellStyle name="Comma 4 4 5" xfId="674"/>
    <cellStyle name="Comma 4 4 6" xfId="675"/>
    <cellStyle name="Comma 4 5" xfId="676"/>
    <cellStyle name="Comma 4 6" xfId="677"/>
    <cellStyle name="Comma 4 7" xfId="678"/>
    <cellStyle name="Comma 4 8" xfId="679"/>
    <cellStyle name="Comma 4 9" xfId="680"/>
    <cellStyle name="Comma 48" xfId="681"/>
    <cellStyle name="Comma 49" xfId="682"/>
    <cellStyle name="Comma 5" xfId="683"/>
    <cellStyle name="Comma 5 10" xfId="684"/>
    <cellStyle name="Comma 5 2" xfId="685"/>
    <cellStyle name="Comma 5 3" xfId="686"/>
    <cellStyle name="Comma 5 3 2" xfId="687"/>
    <cellStyle name="Comma 5 4" xfId="688"/>
    <cellStyle name="Comma 5 5" xfId="689"/>
    <cellStyle name="Comma 5 6" xfId="690"/>
    <cellStyle name="Comma 5 7" xfId="691"/>
    <cellStyle name="Comma 5 8" xfId="692"/>
    <cellStyle name="Comma 5 9" xfId="693"/>
    <cellStyle name="Comma 6" xfId="694"/>
    <cellStyle name="Comma 6 2" xfId="695"/>
    <cellStyle name="Comma 6 3" xfId="696"/>
    <cellStyle name="Comma 6 3 2" xfId="697"/>
    <cellStyle name="Comma 6 4" xfId="698"/>
    <cellStyle name="Comma 6 5" xfId="699"/>
    <cellStyle name="Comma 6 6" xfId="700"/>
    <cellStyle name="Comma 6 7" xfId="701"/>
    <cellStyle name="Comma 6 8" xfId="702"/>
    <cellStyle name="Comma 6 9" xfId="703"/>
    <cellStyle name="Comma 7" xfId="704"/>
    <cellStyle name="Comma 7 10" xfId="705"/>
    <cellStyle name="Comma 7 2" xfId="706"/>
    <cellStyle name="Comma 7 3" xfId="707"/>
    <cellStyle name="Comma 7 4" xfId="708"/>
    <cellStyle name="Comma 7 4 2" xfId="709"/>
    <cellStyle name="Comma 7 5" xfId="710"/>
    <cellStyle name="Comma 7 6" xfId="711"/>
    <cellStyle name="Comma 7 7" xfId="712"/>
    <cellStyle name="Comma 7 8" xfId="713"/>
    <cellStyle name="Comma 7 9" xfId="714"/>
    <cellStyle name="Comma 7_ACC-GV-M&amp;E-PPC-R1-08-06-11" xfId="715"/>
    <cellStyle name="Comma 8" xfId="716"/>
    <cellStyle name="Comma 8 2" xfId="717"/>
    <cellStyle name="Comma 8 3" xfId="718"/>
    <cellStyle name="Comma 9" xfId="719"/>
    <cellStyle name="Comma 9 2" xfId="720"/>
    <cellStyle name="comma zerodec" xfId="721"/>
    <cellStyle name="Comma0" xfId="722"/>
    <cellStyle name="COURIER" xfId="723"/>
    <cellStyle name="CSI" xfId="724"/>
    <cellStyle name="Currency $" xfId="725"/>
    <cellStyle name="Currency [00]" xfId="726"/>
    <cellStyle name="Currency 2" xfId="727"/>
    <cellStyle name="Currency 3" xfId="728"/>
    <cellStyle name="Currency0" xfId="729"/>
    <cellStyle name="Currency1" xfId="730"/>
    <cellStyle name="Date" xfId="731"/>
    <cellStyle name="Date Short" xfId="732"/>
    <cellStyle name="DELTA" xfId="733"/>
    <cellStyle name="DELTA 2" xfId="734"/>
    <cellStyle name="DELTA 3" xfId="735"/>
    <cellStyle name="Description" xfId="736"/>
    <cellStyle name="Dollar (zero dec)" xfId="737"/>
    <cellStyle name="Enter Currency (0)" xfId="738"/>
    <cellStyle name="Enter Currency (0) 2" xfId="739"/>
    <cellStyle name="Enter Currency (0) 3" xfId="740"/>
    <cellStyle name="Enter Currency (2)" xfId="741"/>
    <cellStyle name="Enter Units (0)" xfId="742"/>
    <cellStyle name="Enter Units (0) 2" xfId="743"/>
    <cellStyle name="Enter Units (0) 3" xfId="744"/>
    <cellStyle name="Enter Units (1)" xfId="745"/>
    <cellStyle name="Enter Units (1) 2" xfId="746"/>
    <cellStyle name="Enter Units (1) 3" xfId="747"/>
    <cellStyle name="Enter Units (2)" xfId="748"/>
    <cellStyle name="Euro" xfId="749"/>
    <cellStyle name="Excel Built-in Comma" xfId="750"/>
    <cellStyle name="Excel Built-in Hyperlink" xfId="751"/>
    <cellStyle name="Excel Built-in Normal" xfId="752"/>
    <cellStyle name="Excel Built-in Normal 2" xfId="753"/>
    <cellStyle name="Explanatory Text 2" xfId="754"/>
    <cellStyle name="Explanatory Text 2 2" xfId="755"/>
    <cellStyle name="Explanatory Text 2 3" xfId="756"/>
    <cellStyle name="Explanatory Text 2 4" xfId="757"/>
    <cellStyle name="Explanatory Text 2 5" xfId="758"/>
    <cellStyle name="Explanatory Text 2 6" xfId="759"/>
    <cellStyle name="Explanatory Text 3" xfId="760"/>
    <cellStyle name="F2" xfId="761"/>
    <cellStyle name="F3" xfId="762"/>
    <cellStyle name="F4" xfId="763"/>
    <cellStyle name="F5" xfId="764"/>
    <cellStyle name="F6" xfId="765"/>
    <cellStyle name="F7" xfId="766"/>
    <cellStyle name="F8" xfId="767"/>
    <cellStyle name="Fixed" xfId="768"/>
    <cellStyle name="Foottitle" xfId="769"/>
    <cellStyle name="FORM" xfId="770"/>
    <cellStyle name="Formula" xfId="771"/>
    <cellStyle name="GOKUL" xfId="772"/>
    <cellStyle name="Good 2" xfId="773"/>
    <cellStyle name="Good 2 2" xfId="774"/>
    <cellStyle name="Good 2 3" xfId="775"/>
    <cellStyle name="Good 2 4" xfId="776"/>
    <cellStyle name="Good 2 5" xfId="777"/>
    <cellStyle name="Good 2 6" xfId="778"/>
    <cellStyle name="Good 3" xfId="779"/>
    <cellStyle name="Grey" xfId="780"/>
    <cellStyle name="header" xfId="781"/>
    <cellStyle name="Header1" xfId="782"/>
    <cellStyle name="Header2" xfId="783"/>
    <cellStyle name="Heading" xfId="784"/>
    <cellStyle name="Heading 1 2" xfId="785"/>
    <cellStyle name="Heading 1 2 2" xfId="786"/>
    <cellStyle name="Heading 1 2 3" xfId="787"/>
    <cellStyle name="Heading 1 2 4" xfId="788"/>
    <cellStyle name="Heading 1 2 5" xfId="789"/>
    <cellStyle name="Heading 1 2 6" xfId="790"/>
    <cellStyle name="Heading 1 3" xfId="791"/>
    <cellStyle name="Heading 2 2" xfId="792"/>
    <cellStyle name="Heading 2 2 2" xfId="793"/>
    <cellStyle name="Heading 2 2 3" xfId="794"/>
    <cellStyle name="Heading 2 2 4" xfId="795"/>
    <cellStyle name="Heading 2 2 5" xfId="796"/>
    <cellStyle name="Heading 2 2 6" xfId="797"/>
    <cellStyle name="Heading 2 3" xfId="798"/>
    <cellStyle name="Heading 3 2" xfId="799"/>
    <cellStyle name="Heading 3 2 2" xfId="800"/>
    <cellStyle name="Heading 3 2 3" xfId="801"/>
    <cellStyle name="Heading 3 2 4" xfId="802"/>
    <cellStyle name="Heading 3 2 5" xfId="803"/>
    <cellStyle name="Heading 3 2 6" xfId="804"/>
    <cellStyle name="Heading 3 3" xfId="805"/>
    <cellStyle name="Heading 4 2" xfId="806"/>
    <cellStyle name="Heading 4 2 2" xfId="807"/>
    <cellStyle name="Heading 4 2 3" xfId="808"/>
    <cellStyle name="Heading 4 2 4" xfId="809"/>
    <cellStyle name="Heading 4 2 5" xfId="810"/>
    <cellStyle name="Heading 4 2 6" xfId="811"/>
    <cellStyle name="Heading 4 3" xfId="812"/>
    <cellStyle name="Heading1" xfId="813"/>
    <cellStyle name="Heading1 1" xfId="814"/>
    <cellStyle name="HEADING2" xfId="815"/>
    <cellStyle name="Hyperlink 2" xfId="816"/>
    <cellStyle name="Hypertextový odkaz" xfId="817"/>
    <cellStyle name="INCHES" xfId="818"/>
    <cellStyle name="Input [yellow]" xfId="819"/>
    <cellStyle name="Input 2" xfId="820"/>
    <cellStyle name="Input 2 2" xfId="821"/>
    <cellStyle name="Input 2 3" xfId="822"/>
    <cellStyle name="Input 2 4" xfId="823"/>
    <cellStyle name="Input 2 5" xfId="824"/>
    <cellStyle name="Input 2 6" xfId="825"/>
    <cellStyle name="Input 3" xfId="826"/>
    <cellStyle name="Input 4" xfId="827"/>
    <cellStyle name="Input 5" xfId="828"/>
    <cellStyle name="jugal" xfId="829"/>
    <cellStyle name="k" xfId="830"/>
    <cellStyle name="L" xfId="831"/>
    <cellStyle name="Length" xfId="832"/>
    <cellStyle name="Link Currency (0)" xfId="833"/>
    <cellStyle name="Link Currency (0) 2" xfId="834"/>
    <cellStyle name="Link Currency (0) 3" xfId="835"/>
    <cellStyle name="Link Currency (2)" xfId="836"/>
    <cellStyle name="Link Units (0)" xfId="837"/>
    <cellStyle name="Link Units (0) 2" xfId="838"/>
    <cellStyle name="Link Units (0) 3" xfId="839"/>
    <cellStyle name="Link Units (1)" xfId="840"/>
    <cellStyle name="Link Units (1) 2" xfId="841"/>
    <cellStyle name="Link Units (1) 3" xfId="842"/>
    <cellStyle name="Link Units (2)" xfId="843"/>
    <cellStyle name="Linked Cell 2" xfId="844"/>
    <cellStyle name="Linked Cell 2 2" xfId="845"/>
    <cellStyle name="Linked Cell 2 3" xfId="846"/>
    <cellStyle name="Linked Cell 2 4" xfId="847"/>
    <cellStyle name="Linked Cell 2 5" xfId="848"/>
    <cellStyle name="Linked Cell 2 6" xfId="849"/>
    <cellStyle name="Linked Cell 3" xfId="850"/>
    <cellStyle name="lm" xfId="851"/>
    <cellStyle name="Locked" xfId="852"/>
    <cellStyle name="M" xfId="853"/>
    <cellStyle name="M-0" xfId="854"/>
    <cellStyle name="MainDescription" xfId="855"/>
    <cellStyle name="Measure" xfId="856"/>
    <cellStyle name="Milliers [0]_laroux" xfId="857"/>
    <cellStyle name="Milliers_laroux" xfId="858"/>
    <cellStyle name="m-o" xfId="859"/>
    <cellStyle name="Model" xfId="860"/>
    <cellStyle name="Monétaire [0]_laroux" xfId="861"/>
    <cellStyle name="Monétaire_laroux" xfId="862"/>
    <cellStyle name="n" xfId="863"/>
    <cellStyle name="Neutral 2" xfId="864"/>
    <cellStyle name="Neutral 2 2" xfId="865"/>
    <cellStyle name="Neutral 2 3" xfId="866"/>
    <cellStyle name="Neutral 2 4" xfId="867"/>
    <cellStyle name="Neutral 2 5" xfId="868"/>
    <cellStyle name="Neutral 2 6" xfId="869"/>
    <cellStyle name="Neutral 3" xfId="870"/>
    <cellStyle name="NEW" xfId="871"/>
    <cellStyle name="no dec" xfId="872"/>
    <cellStyle name="Normal" xfId="0" builtinId="0"/>
    <cellStyle name="Normal - Style1" xfId="873"/>
    <cellStyle name="Normal 10" xfId="4"/>
    <cellStyle name="Normal 11" xfId="874"/>
    <cellStyle name="Normal 11 2" xfId="875"/>
    <cellStyle name="Normal 11 2 2" xfId="876"/>
    <cellStyle name="Normal 12" xfId="877"/>
    <cellStyle name="Normal 12 10" xfId="878"/>
    <cellStyle name="Normal 13" xfId="879"/>
    <cellStyle name="Normal 13 2" xfId="880"/>
    <cellStyle name="Normal 13 3" xfId="881"/>
    <cellStyle name="Normal 13_ACC-GV-M&amp;E-PPC-R1-08-06-11" xfId="882"/>
    <cellStyle name="Normal 14" xfId="883"/>
    <cellStyle name="Normal 14 2" xfId="884"/>
    <cellStyle name="Normal 15" xfId="885"/>
    <cellStyle name="Normal 16" xfId="886"/>
    <cellStyle name="Normal 17" xfId="887"/>
    <cellStyle name="Normal 18" xfId="888"/>
    <cellStyle name="Normal 19" xfId="889"/>
    <cellStyle name="Normal 2" xfId="1"/>
    <cellStyle name="Normal 2 10" xfId="890"/>
    <cellStyle name="Normal 2 2" xfId="2"/>
    <cellStyle name="Normal 2 2 10" xfId="891"/>
    <cellStyle name="Normal 2 2 2" xfId="892"/>
    <cellStyle name="Normal 2 2 2 2" xfId="893"/>
    <cellStyle name="Normal 2 2 2 4" xfId="894"/>
    <cellStyle name="Normal 2 2 3" xfId="895"/>
    <cellStyle name="Normal 2 2 3 2" xfId="896"/>
    <cellStyle name="Normal 2 2 3 2 2" xfId="897"/>
    <cellStyle name="Normal 2 2 3 3" xfId="898"/>
    <cellStyle name="Normal 2 2 3 4" xfId="899"/>
    <cellStyle name="Normal 2 2 3 5" xfId="900"/>
    <cellStyle name="Normal 2 2 3 6" xfId="901"/>
    <cellStyle name="Normal 2 2 3 7" xfId="902"/>
    <cellStyle name="Normal 2 2 4" xfId="903"/>
    <cellStyle name="Normal 2 2 5" xfId="904"/>
    <cellStyle name="Normal 2 2 6" xfId="905"/>
    <cellStyle name="Normal 2 2 7" xfId="906"/>
    <cellStyle name="Normal 2 2 8" xfId="907"/>
    <cellStyle name="Normal 2 2 9" xfId="908"/>
    <cellStyle name="Normal 2 2_ACC-GV-M&amp;E-PPC-R1-08-06-11" xfId="909"/>
    <cellStyle name="Normal 2 3" xfId="910"/>
    <cellStyle name="Normal 2 3 2" xfId="911"/>
    <cellStyle name="Normal 2 3 3" xfId="912"/>
    <cellStyle name="Normal 2 3 4" xfId="913"/>
    <cellStyle name="Normal 2 3 5" xfId="914"/>
    <cellStyle name="Normal 2 3 6" xfId="915"/>
    <cellStyle name="Normal 2 3 7" xfId="916"/>
    <cellStyle name="Normal 2 4" xfId="917"/>
    <cellStyle name="Normal 2 5" xfId="918"/>
    <cellStyle name="Normal 2 5 2" xfId="919"/>
    <cellStyle name="Normal 2 5 2 2" xfId="920"/>
    <cellStyle name="Normal 2 57" xfId="7"/>
    <cellStyle name="Normal 2 6" xfId="921"/>
    <cellStyle name="Normal 2 7" xfId="922"/>
    <cellStyle name="Normal 2 8" xfId="923"/>
    <cellStyle name="Normal 2 9" xfId="924"/>
    <cellStyle name="Normal 2_ACC-GV-M&amp;E-PPC-R1-08-06-11" xfId="925"/>
    <cellStyle name="Normal 20" xfId="926"/>
    <cellStyle name="Normal 21" xfId="927"/>
    <cellStyle name="Normal 22" xfId="928"/>
    <cellStyle name="Normal 23" xfId="929"/>
    <cellStyle name="Normal 23 2" xfId="930"/>
    <cellStyle name="Normal 23 3" xfId="931"/>
    <cellStyle name="Normal 24" xfId="932"/>
    <cellStyle name="Normal 24 2" xfId="933"/>
    <cellStyle name="Normal 25" xfId="934"/>
    <cellStyle name="Normal 25 2" xfId="935"/>
    <cellStyle name="Normal 26" xfId="936"/>
    <cellStyle name="Normal 27" xfId="937"/>
    <cellStyle name="Normal 28" xfId="938"/>
    <cellStyle name="Normal 29" xfId="939"/>
    <cellStyle name="Normal 3" xfId="5"/>
    <cellStyle name="Normal 3 10" xfId="940"/>
    <cellStyle name="Normal 3 2" xfId="941"/>
    <cellStyle name="Normal 3 2 2" xfId="942"/>
    <cellStyle name="Normal 3 2 2 2" xfId="943"/>
    <cellStyle name="Normal 3 2 2 2 2" xfId="944"/>
    <cellStyle name="Normal 3 2 2 2 3" xfId="945"/>
    <cellStyle name="Normal 3 2 2 2 4" xfId="946"/>
    <cellStyle name="Normal 3 2 3" xfId="947"/>
    <cellStyle name="Normal 3 2 3 2" xfId="948"/>
    <cellStyle name="Normal 3 2 3 2 2" xfId="949"/>
    <cellStyle name="Normal 3 2 3 2 2 2" xfId="950"/>
    <cellStyle name="Normal 3 2 3 2 2 3" xfId="951"/>
    <cellStyle name="Normal 3 2 3 2 2 4" xfId="952"/>
    <cellStyle name="Normal 3 2 3 2 2 5" xfId="953"/>
    <cellStyle name="Normal 3 2 3 2 2 6" xfId="954"/>
    <cellStyle name="Normal 3 2 3 2 3" xfId="955"/>
    <cellStyle name="Normal 3 2 3 2 4" xfId="956"/>
    <cellStyle name="Normal 3 2 3 2 5" xfId="957"/>
    <cellStyle name="Normal 3 2 3 2 6" xfId="958"/>
    <cellStyle name="Normal 3 2 3 2 7" xfId="959"/>
    <cellStyle name="Normal 3 2 3 2 8" xfId="960"/>
    <cellStyle name="Normal 3 2 3 3" xfId="961"/>
    <cellStyle name="Normal 3 2 3 4" xfId="962"/>
    <cellStyle name="Normal 3 2 3 5" xfId="963"/>
    <cellStyle name="Normal 3 2 3 6" xfId="964"/>
    <cellStyle name="Normal 3 2 4" xfId="965"/>
    <cellStyle name="Normal 3 2 4 2" xfId="966"/>
    <cellStyle name="Normal 3 2 4 2 2" xfId="967"/>
    <cellStyle name="Normal 3 2 4 2 3" xfId="968"/>
    <cellStyle name="Normal 3 2 4 2 4" xfId="969"/>
    <cellStyle name="Normal 3 2 4 2 5" xfId="970"/>
    <cellStyle name="Normal 3 2 4 2 6" xfId="971"/>
    <cellStyle name="Normal 3 2 4 3" xfId="972"/>
    <cellStyle name="Normal 3 2 4 4" xfId="973"/>
    <cellStyle name="Normal 3 2 4 5" xfId="974"/>
    <cellStyle name="Normal 3 2 4 6" xfId="975"/>
    <cellStyle name="Normal 3 2 4 7" xfId="976"/>
    <cellStyle name="Normal 3 2 4 8" xfId="977"/>
    <cellStyle name="Normal 3 2 5" xfId="978"/>
    <cellStyle name="Normal 3 2 6" xfId="979"/>
    <cellStyle name="Normal 3 2 7" xfId="980"/>
    <cellStyle name="Normal 3 2 8" xfId="981"/>
    <cellStyle name="Normal 3 3" xfId="982"/>
    <cellStyle name="Normal 3 3 2" xfId="983"/>
    <cellStyle name="Normal 3 3 2 2" xfId="984"/>
    <cellStyle name="Normal 3 3 2 3" xfId="985"/>
    <cellStyle name="Normal 3 3 2 4" xfId="986"/>
    <cellStyle name="Normal 3 3 2 5" xfId="987"/>
    <cellStyle name="Normal 3 3 2 6" xfId="988"/>
    <cellStyle name="Normal 3 3 2 7" xfId="989"/>
    <cellStyle name="Normal 3 3 2 8" xfId="990"/>
    <cellStyle name="Normal 3 3 3" xfId="991"/>
    <cellStyle name="Normal 3 4" xfId="992"/>
    <cellStyle name="Normal 3 4 2" xfId="993"/>
    <cellStyle name="Normal 3 4 3" xfId="994"/>
    <cellStyle name="Normal 3 4 4" xfId="995"/>
    <cellStyle name="Normal 3 4 5" xfId="996"/>
    <cellStyle name="Normal 3 4 6" xfId="997"/>
    <cellStyle name="Normal 3 5" xfId="998"/>
    <cellStyle name="Normal 3 6" xfId="999"/>
    <cellStyle name="Normal 3 7" xfId="1000"/>
    <cellStyle name="Normal 3 8" xfId="1001"/>
    <cellStyle name="Normal 3 9" xfId="1002"/>
    <cellStyle name="Normal 30" xfId="1003"/>
    <cellStyle name="Normal 31" xfId="1004"/>
    <cellStyle name="Normal 39" xfId="1005"/>
    <cellStyle name="Normal 4" xfId="1006"/>
    <cellStyle name="Normal 4 2" xfId="1007"/>
    <cellStyle name="Normal 4 2 2" xfId="1008"/>
    <cellStyle name="Normal 4 2 3" xfId="1009"/>
    <cellStyle name="Normal 4 2 4" xfId="1010"/>
    <cellStyle name="Normal 4 2 5" xfId="1011"/>
    <cellStyle name="Normal 4 2 6" xfId="1012"/>
    <cellStyle name="Normal 4 3" xfId="1013"/>
    <cellStyle name="Normal 4 3 2" xfId="1014"/>
    <cellStyle name="Normal 4 3 3" xfId="1015"/>
    <cellStyle name="Normal 4 3 4" xfId="1016"/>
    <cellStyle name="Normal 4 3 5" xfId="1017"/>
    <cellStyle name="Normal 4 3 6" xfId="1018"/>
    <cellStyle name="Normal 4 4" xfId="1019"/>
    <cellStyle name="Normal 5 2" xfId="1020"/>
    <cellStyle name="Normal 5 2 2" xfId="1021"/>
    <cellStyle name="Normal 5 2 3" xfId="1022"/>
    <cellStyle name="Normal 5 2 4" xfId="1023"/>
    <cellStyle name="Normal 5 2 5" xfId="1024"/>
    <cellStyle name="Normal 5 2 6" xfId="1025"/>
    <cellStyle name="Normal 5 3" xfId="1026"/>
    <cellStyle name="Normal 5 4" xfId="1027"/>
    <cellStyle name="Normal 6 2" xfId="1028"/>
    <cellStyle name="Normal 6 3" xfId="1029"/>
    <cellStyle name="Normal 6 4" xfId="1030"/>
    <cellStyle name="Normal 6 5" xfId="1031"/>
    <cellStyle name="Normal 6 6" xfId="1032"/>
    <cellStyle name="Normal 6 7" xfId="1033"/>
    <cellStyle name="Normal 6 8" xfId="1034"/>
    <cellStyle name="Normal 6 9" xfId="1035"/>
    <cellStyle name="Normal 7 10" xfId="1036"/>
    <cellStyle name="Normal 7 2" xfId="1037"/>
    <cellStyle name="Normal 7 3" xfId="1038"/>
    <cellStyle name="Normal 7 4" xfId="1039"/>
    <cellStyle name="Normal 7 5" xfId="1040"/>
    <cellStyle name="Normal 7 6" xfId="1041"/>
    <cellStyle name="Normal 7 7" xfId="1042"/>
    <cellStyle name="Normal 7 8" xfId="1043"/>
    <cellStyle name="Normal 7 9" xfId="1044"/>
    <cellStyle name="Normal 8" xfId="1045"/>
    <cellStyle name="Normal 8 2" xfId="1046"/>
    <cellStyle name="Normal 9" xfId="1047"/>
    <cellStyle name="Note 2" xfId="1048"/>
    <cellStyle name="Note 2 2" xfId="1049"/>
    <cellStyle name="Note 2 3" xfId="1050"/>
    <cellStyle name="Note 2 4" xfId="1051"/>
    <cellStyle name="Note 2 5" xfId="1052"/>
    <cellStyle name="Note 2 6" xfId="1053"/>
    <cellStyle name="Note 2 7" xfId="1054"/>
    <cellStyle name="Note 3" xfId="1055"/>
    <cellStyle name="Nr" xfId="1056"/>
    <cellStyle name="Output 2" xfId="1057"/>
    <cellStyle name="Output 2 2" xfId="1058"/>
    <cellStyle name="Output 2 3" xfId="1059"/>
    <cellStyle name="Output 2 4" xfId="1060"/>
    <cellStyle name="Output 2 5" xfId="1061"/>
    <cellStyle name="Output 2 6" xfId="1062"/>
    <cellStyle name="Output 3" xfId="1063"/>
    <cellStyle name="paint" xfId="1064"/>
    <cellStyle name="Percent" xfId="1179" builtinId="5"/>
    <cellStyle name="Percent [0]" xfId="1065"/>
    <cellStyle name="Percent [00]" xfId="1066"/>
    <cellStyle name="Percent [00] 2" xfId="1067"/>
    <cellStyle name="Percent [00] 3" xfId="1068"/>
    <cellStyle name="Percent [2]" xfId="1069"/>
    <cellStyle name="Percent [2] 2" xfId="1070"/>
    <cellStyle name="Percent [2] 3" xfId="1071"/>
    <cellStyle name="Percent 2" xfId="1072"/>
    <cellStyle name="Percent 2 2" xfId="1073"/>
    <cellStyle name="Percent 2 2 2" xfId="1074"/>
    <cellStyle name="Percent 3" xfId="1075"/>
    <cellStyle name="Percent 4" xfId="1076"/>
    <cellStyle name="Percent 4 2" xfId="1077"/>
    <cellStyle name="Percent 5" xfId="1078"/>
    <cellStyle name="Percent 8" xfId="1079"/>
    <cellStyle name="Popis" xfId="1080"/>
    <cellStyle name="Pound" xfId="1081"/>
    <cellStyle name="PrePop Currency (0)" xfId="1082"/>
    <cellStyle name="PrePop Currency (0) 2" xfId="1083"/>
    <cellStyle name="PrePop Currency (0) 3" xfId="1084"/>
    <cellStyle name="PrePop Currency (2)" xfId="1085"/>
    <cellStyle name="PrePop Units (0)" xfId="1086"/>
    <cellStyle name="PrePop Units (0) 2" xfId="1087"/>
    <cellStyle name="PrePop Units (0) 3" xfId="1088"/>
    <cellStyle name="PrePop Units (1)" xfId="1089"/>
    <cellStyle name="PrePop Units (1) 2" xfId="1090"/>
    <cellStyle name="PrePop Units (1) 3" xfId="1091"/>
    <cellStyle name="PrePop Units (2)" xfId="1092"/>
    <cellStyle name="Price List Descr" xfId="1093"/>
    <cellStyle name="Price List Descr Bold/Ital" xfId="1094"/>
    <cellStyle name="Price List Descr Italic" xfId="1095"/>
    <cellStyle name="Price List Disco Header" xfId="1096"/>
    <cellStyle name="Price List Heading 1" xfId="1097"/>
    <cellStyle name="Price List Heading-Main" xfId="1098"/>
    <cellStyle name="Price List Heading-P/L" xfId="1099"/>
    <cellStyle name="Price List P/N" xfId="1100"/>
    <cellStyle name="Price List Price" xfId="1101"/>
    <cellStyle name="Price List Repl Product" xfId="1102"/>
    <cellStyle name="Rate" xfId="1103"/>
    <cellStyle name="RateBold" xfId="1104"/>
    <cellStyle name="Result" xfId="1105"/>
    <cellStyle name="Result2" xfId="1106"/>
    <cellStyle name="Rupees" xfId="1107"/>
    <cellStyle name="Section Title" xfId="1108"/>
    <cellStyle name="Sledovaný hypertextový odkaz" xfId="1109"/>
    <cellStyle name="SPOl" xfId="1110"/>
    <cellStyle name="Standard_aktuell" xfId="1111"/>
    <cellStyle name="Style 1" xfId="9"/>
    <cellStyle name="Style 1 2" xfId="1113"/>
    <cellStyle name="Style 1 2 2" xfId="1114"/>
    <cellStyle name="Style 1 2 3" xfId="1115"/>
    <cellStyle name="Style 1 3" xfId="1116"/>
    <cellStyle name="Style 1 4" xfId="1117"/>
    <cellStyle name="Style 1 5" xfId="1112"/>
    <cellStyle name="Style 1_Aparajitha.Est.Client Drg. - R1 - 18.01.2012" xfId="1118"/>
    <cellStyle name="Style 2" xfId="1119"/>
    <cellStyle name="subhead" xfId="1120"/>
    <cellStyle name="Subtitle" xfId="1121"/>
    <cellStyle name="Subtotal" xfId="1122"/>
    <cellStyle name="sum" xfId="1123"/>
    <cellStyle name="sum8" xfId="1124"/>
    <cellStyle name="Summary_back" xfId="1125"/>
    <cellStyle name="Text Indent A" xfId="1126"/>
    <cellStyle name="Text Indent B" xfId="1127"/>
    <cellStyle name="Text Indent B 2" xfId="1128"/>
    <cellStyle name="Text Indent B 3" xfId="1129"/>
    <cellStyle name="Text Indent C" xfId="1130"/>
    <cellStyle name="Text Indent C 2" xfId="1131"/>
    <cellStyle name="Text Indent C 3" xfId="1132"/>
    <cellStyle name="Times New Roman" xfId="1133"/>
    <cellStyle name="Title" xfId="10" builtinId="15" customBuiltin="1"/>
    <cellStyle name="Title 2" xfId="1134"/>
    <cellStyle name="Title 2 2" xfId="1135"/>
    <cellStyle name="Title 2 3" xfId="1136"/>
    <cellStyle name="Title 2 4" xfId="1137"/>
    <cellStyle name="Title 2 5" xfId="1138"/>
    <cellStyle name="Title 2 6" xfId="1139"/>
    <cellStyle name="Title Row" xfId="1140"/>
    <cellStyle name="Total 2" xfId="1141"/>
    <cellStyle name="Total 2 2" xfId="1142"/>
    <cellStyle name="Total 2 3" xfId="1143"/>
    <cellStyle name="Total 2 4" xfId="1144"/>
    <cellStyle name="Total 2 5" xfId="1145"/>
    <cellStyle name="Total 2 6" xfId="1146"/>
    <cellStyle name="Total 3" xfId="1147"/>
    <cellStyle name="totalbold" xfId="1148"/>
    <cellStyle name="Tusental (0)_pldt" xfId="1149"/>
    <cellStyle name="Tusental_pldt" xfId="1150"/>
    <cellStyle name="ultant" xfId="1151"/>
    <cellStyle name="uni" xfId="1152"/>
    <cellStyle name="Unit" xfId="1153"/>
    <cellStyle name="v" xfId="1154"/>
    <cellStyle name="Valuta (0)_pldt" xfId="1155"/>
    <cellStyle name="Valuta_pldt" xfId="1156"/>
    <cellStyle name="version" xfId="1157"/>
    <cellStyle name="Warning Text 2" xfId="1158"/>
    <cellStyle name="Warning Text 2 2" xfId="1159"/>
    <cellStyle name="Warning Text 2 3" xfId="1160"/>
    <cellStyle name="Warning Text 2 4" xfId="1161"/>
    <cellStyle name="Warning Text 2 5" xfId="1162"/>
    <cellStyle name="Warning Text 2 6" xfId="1163"/>
    <cellStyle name="Warning Text 3" xfId="1164"/>
    <cellStyle name="쉼표 [0]_ML_Maintenance_Quo_060628" xfId="1165"/>
    <cellStyle name="콤마 [0]_Book1" xfId="1166"/>
    <cellStyle name="콤마_Book1" xfId="1167"/>
    <cellStyle name="통화 [0]_9634매출 " xfId="1168"/>
    <cellStyle name="통화_9634매출 " xfId="1169"/>
    <cellStyle name="표준_0N-HANDLING " xfId="1170"/>
    <cellStyle name="常规 2" xfId="1171"/>
    <cellStyle name="常规_06年商用空调内销产品型谱（借用即删版） 2" xfId="1172"/>
    <cellStyle name="桁区切り [0.00]_laroux" xfId="1173"/>
    <cellStyle name="桁区切り_laroux" xfId="1174"/>
    <cellStyle name="標準 2 10" xfId="1175"/>
    <cellStyle name="標準_94物件" xfId="1176"/>
    <cellStyle name="通貨 [0.00]_laroux" xfId="1177"/>
    <cellStyle name="通貨_laroux" xfId="117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0.27.159\SOM's%20Shared%20Docs\gkk\vision\REVISION01\01%20PIPC\01.0%20Bids\B%20-%20Year%202001\E%20APC%20RWB%202011%20-%20WIN%20Platform\TQ%20REplies\2nd%20TQ%20Replies\GUNS\RCF\BOMRE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mcbs53\D\gkk\vision\REVISION01\FCM-hyd-airport-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40.27.159\SOM's%20Shared%20Docs\gkk\vision\REVISION01\FCM-hyd-airport-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er\acad%20drawings\444%20-%20Prestige%20Alpha\Tender\General%20Tender\BOQ%20WITH%20COST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40.27.159\SOM's%20Shared%20Docs\gkk\vision\REVISION01\01%20PIPC\01.0%20Bids\B%20-%20Year%202001\E%20APC%20RWB%202011%20-%20WIN%20Platform\TQ%20REplies\2nd%20TQ%20Replies\RPL\TRICONEX\1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44608;&#46020;&#50980;\C\HEE-DONG\&#44592;&#53440;\&#54801;&#51312;&#51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ajesh\final%20workin\My%20Documents\R%20%20%20A%20%20%20J%20%20E%20%20S%20%20H%20%20%202002%20-%20%2003\J%20%20E%20%20T%20%20AIRWAYS\MULTI%20PURPOSE%20BUILDING\jet%20AIRWAYS%20mULTIPURPOSE%20PRICING%20Rev2%20%202601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7769458\d\&#47928;&#49436;&#54632;\2&#44277;&#51109;\&#49444;&#48708;&#48372;&#50756;&#49324;&#54637;\&#53224;&#47553;&#52572;&#51333;&#51221;&#4753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1\Ravi\LOCALS~1\Temp\notes6030C8\BookingForm%20jc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44288;&#47532;9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ttp:\www16.hanmail.net\Mail-bin\_view_submsg.cgi\&#54408;&#51032;ST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AHARA-CITY-HOMES\GWALIOR\OTH-AMEN\BLOCK%20ESTIMATE\MAS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1\TEMP~1.NAG\LOCALS~1\Temp\Rar$DI05.609\GAUHATI-PROJECT\Measurments\NRL-BOQ-%20ESTIMATE-17.01.08-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4608;&#46020;&#50980;\C\HEE-DONG\&#49688;&#48520;&#49552;&#51061;\9614\&#49688;&#48520;&#45236;&#49688;.14"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TEMP~1.NAG\LOCALS~1\Temp\Rar$DI05.609\SAKAL%20CHARITY\Comaparative%20statement\Comparative-3-05-0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h3\d\HITEC%20PHASE%202\CLIENT_INVOICE\Cyber%20gate%20way%20Phase-%20II%20(A)_UP\2B_August%202K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44608;&#50689;&#54984;1\amco\Documents%20and%20Settings\&#51060;&#49569;&#55148;.&#49569;&#55148;&#52980;\My%20Documents\&#49569;&#55148;&#47928;&#49436;\&#51064;&#49324;\DATAJUNG\DATA1\&#54032;&#44288;&#48708;\98&#45380;&#50696;&#49328;\&#51204;&#52404;&#50696;&#49328;\98&#54032;&#44288;&#48708;1&#5226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My%20Documents\&#50896;&#44032;\lee\&#49444;&#44228;-&#49373;&#49328;&#51088;&#47308;\&#44204;&#51201;&#49324;&#50577;&#49436;\PPS\PPS-total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1\TEMP~1.NAG\LOCALS~1\Temp\Rar$DI05.609\MAHINDRA-WORLD-SCHOOL-CHENNAI\MEASUREMENT%20SHEET\measurements%20as%20per%20revised%20drawings\03.03.07-revised%20measurements\SAKAL%20CHARITY\Comaparative%20statement\Comparative-3-05-04."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44608;&#50689;&#54984;1\amco\Documents%20and%20Settings\&#51060;&#49569;&#55148;.&#49569;&#55148;&#52980;\My%20Documents\&#49569;&#55148;&#47928;&#49436;\&#44553;&#50668;\WINDOWS\TEMP\&#44608;&#54952;&#50689;\&#50900;&#54788;&#54889;\&#54364;&#51456;&#47928;&#4943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44608;&#50689;&#54984;1\amco\Documents%20and%20Settings\&#51060;&#49569;&#55148;.&#49569;&#55148;&#52980;\My%20Documents\&#49569;&#55148;&#47928;&#49436;\&#51064;&#49324;\DATAJUNG\DATA\&#54032;&#44288;&#48708;\98&#54032;&#44288;&#48708;\&#49892;&#51201;&#48516;&#49437;\98&#54032;&#44288;&#48708;3&#5226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46020;&#44592;&#54016;2\&#47928;&#49436;&#54632;\&#46020;&#51109;&#44592;&#49696;1TEAM&#47928;&#49436;\&#51060;&#53468;&#49688;\WINDOWS\&#48148;&#53461;%20&#54868;&#47732;\&#45236;%20&#49436;&#47448;%20&#44032;&#48169;\&#26032;&#50577;&#49885;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44608;&#46020;&#50980;\C\&#44608;&#46020;&#50980;\&#47588;&#52636;\&#44228;&#54925;\98&#49324;&#50629;&#44228;&#54925;\LHI\SB\&#48139;&#49496;&#4832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44608;&#50689;&#54984;1\amco\Documents%20and%20Settings\&#44277;&#49324;&#44288;&#47532;\My%20Documents\&#48155;&#51008;%20&#54028;&#51068;\Documents%20and%20Settings\&#44277;&#49324;&#44288;&#47532;\My%20Documents\&#44277;&#49324;&#44288;&#47532;&#54016;\&#50577;&#49885;\&#51089;&#50629;&#51068;&#48372;&#51665;&#4422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44608;&#50689;&#54984;1\amco\Documents%20and%20Settings\&#44277;&#49324;&#44288;&#47532;\My%20Documents\&#48155;&#51008;%20&#54028;&#51068;\Documents%20and%20Settings\&#44277;&#49324;&#44288;&#47532;\My%20Documents\&#44277;&#49324;&#44288;&#47532;&#54016;\&#44592;&#49457;&#44288;&#47144;\&#51088;&#44552;&#52397;&#44396;6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40.27.159\SOM's%20Shared%20Docs\gkk\vision\REVISION01\01%20PIPC\01.0%20Bids\B%20-%20Year%202001\E%20APC%20RWB%202011%20-%20WIN%20Platform\TQ%20REplies\2nd%20TQ%20Replies\RPL\TRICONEX\10-SY1-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40.27.159\SOM's%20Shared%20Docs\gkk\vision\REVISION01\01%20PIPC\01.0%20Bids\B%20-%20Year%202001\E%20APC%20RWB%202011%20-%20WIN%20Platform\TQ%20REplies\2nd%20TQ%20Replies\RIL-FINA\TRIC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jsk\ozone\DG%20ROOM%20SIZ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mcbs21\d\Temp\C.Lotus.Notes.Data\AK\OFR\DIRECT\NMPT\E1%20package\offer\spares%20li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User\Local%20Settings\Temporary%20Internet%20Files\OLK1A\Tyco%20Estimates\QR1211\New%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SH"/>
      <sheetName val="SP Break Up"/>
      <sheetName val="PANEL ANNEXURE"/>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 Break Up"/>
      <sheetName val="Start Here"/>
      <sheetName val="FCM"/>
      <sheetName val="Analysis Sheet"/>
      <sheetName val="Break Up as you wish"/>
      <sheetName val="Sheet1"/>
      <sheetName val="Grand Summary"/>
      <sheetName val="Material-Local-ABB"/>
      <sheetName val="Material-Local-Non ABB"/>
      <sheetName val="Material-Import-ABB"/>
      <sheetName val="Material-Import-Non ABB"/>
      <sheetName val="Services-ABB"/>
      <sheetName val="Services-Non ABB"/>
      <sheetName val="Financial"/>
      <sheetName val="Unit Sheet"/>
      <sheetName val="Cost summary"/>
      <sheetName val="labour"/>
      <sheetName val="Backgrou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 Break Up"/>
      <sheetName val="BOQ"/>
      <sheetName val="Cost summary"/>
      <sheetName val="Start Here"/>
      <sheetName val="FCM"/>
      <sheetName val="Analysis Sheet"/>
      <sheetName val="Break Up as you wish"/>
      <sheetName val="Sheet1"/>
      <sheetName val="Grand Summary"/>
      <sheetName val="Material-Local-ABB"/>
      <sheetName val="Material-Local-Non ABB"/>
      <sheetName val="Material-Import-ABB"/>
      <sheetName val="Material-Import-Non ABB"/>
      <sheetName val="Services-ABB"/>
      <sheetName val="Services-Non ABB"/>
      <sheetName val="Financial"/>
      <sheetName val="Unit She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T BOQ"/>
      <sheetName val="Internal"/>
      <sheetName val="MAKE"/>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dware"/>
      <sheetName val="PRSH"/>
      <sheetName val="SP Break Up"/>
    </sheetNames>
    <sheetDataSet>
      <sheetData sheetId="0"/>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협조전"/>
      <sheetName val="내역"/>
      <sheetName val="type-F"/>
      <sheetName val="갑지"/>
      <sheetName val="우편발송료"/>
      <sheetName val="-금액"/>
      <sheetName val="전산소모품"/>
      <sheetName val="-프린터보유현황"/>
      <sheetName val="수선비"/>
      <sheetName val="난방비"/>
      <sheetName val="출장비"/>
      <sheetName val="-출장비내역"/>
      <sheetName val="판촉회의비"/>
      <sheetName val="기타"/>
      <sheetName val="본사신청인지대"/>
      <sheetName val="-작성법"/>
      <sheetName val="지역본부별 실적"/>
      <sheetName val="거점별"/>
      <sheetName val="지점-대리점"/>
      <sheetName val="back-data"/>
      <sheetName val="TOT"/>
      <sheetName val="금액내역서"/>
      <sheetName val="예산계획"/>
      <sheetName val="#REF"/>
      <sheetName val="정부노임단가"/>
      <sheetName val="전기"/>
      <sheetName val="제품별110계"/>
      <sheetName val="대공종"/>
      <sheetName val="2.대외공문"/>
      <sheetName val="입찰안"/>
      <sheetName val="내역서(총)"/>
      <sheetName val="Hardware"/>
      <sheetName val="PRSH"/>
      <sheetName val="Estim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CONCRETE"/>
      <sheetName val="PMS WITH MOB"/>
      <sheetName val="oh"/>
      <sheetName val="topsheet"/>
      <sheetName val="boq multipurpose"/>
      <sheetName val="analysis"/>
      <sheetName val="COMPARATIVE"/>
      <sheetName val="BOQ"/>
      <sheetName val="FW"/>
      <sheetName val="WC"/>
      <sheetName val="Struct steel Ana"/>
      <sheetName val="Struct price"/>
      <sheetName val="Rev Electrical Price"/>
      <sheetName val="Revised Electrical Summary"/>
      <sheetName val="topsheet  Electrical 5%red."/>
      <sheetName val="tOP sHEET 131"/>
      <sheetName val="T9A"/>
      <sheetName val="Meas.-Hotel Part"/>
      <sheetName val="Builtup Area"/>
      <sheetName val="Ass4"/>
      <sheetName val="DCF"/>
      <sheetName val="Key Ass"/>
      <sheetName val="Macro1"/>
      <sheetName val="INDIGINEOUS ITEMS "/>
      <sheetName val="RA-mark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Sheet6"/>
      <sheetName val="Sheet7"/>
      <sheetName val="Sheet1"/>
      <sheetName val="Sheet2"/>
      <sheetName val="쿨링전-바디"/>
      <sheetName val="Sheet8"/>
      <sheetName val="Sheet9"/>
      <sheetName val="쿨링후-바디"/>
      <sheetName val="Sheet10"/>
      <sheetName val="쿨링전-대차"/>
      <sheetName val="쿨링후-대차1"/>
      <sheetName val="Sheet11"/>
      <sheetName val="바디1"/>
      <sheetName val="Sheet13"/>
      <sheetName val="Sheet12"/>
      <sheetName val="대차"/>
      <sheetName val="Sheet15"/>
      <sheetName val="Sheet14"/>
      <sheetName val="데이타"/>
      <sheetName val="전번것 최종 정리"/>
      <sheetName val="★최종 정리 (3)"/>
      <sheetName val="아님"/>
      <sheetName val="Sheet3"/>
      <sheetName val="협조전"/>
      <sheetName val="Break up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ing Form"/>
      <sheetName val="Headings"/>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내수 (2)"/>
      <sheetName val="96내수"/>
      <sheetName val="96수출"/>
      <sheetName val="RES"/>
      <sheetName val="96__"/>
      <sheetName val="지역본부별 실적"/>
      <sheetName val="거점별"/>
      <sheetName val="지점-대리점"/>
      <sheetName val="back-data"/>
      <sheetName val="(2)"/>
      <sheetName val="협조전"/>
      <sheetName val="관람석제출"/>
      <sheetName val="변경내용"/>
      <sheetName val="회의비등"/>
      <sheetName val="접대비"/>
      <sheetName val="교통비"/>
      <sheetName val="핸드폰"/>
      <sheetName val="당숙직"/>
      <sheetName val="영수증1"/>
      <sheetName val="영수증2"/>
      <sheetName val="정산서"/>
      <sheetName val="전표철"/>
      <sheetName val="Sheet1"/>
      <sheetName val="Sheet2"/>
      <sheetName val="Sheet3"/>
      <sheetName val="ML"/>
      <sheetName val="TOT"/>
      <sheetName val="TCA"/>
      <sheetName val="세목별"/>
      <sheetName val="Sheet14"/>
      <sheetName val="Sheet15"/>
      <sheetName val="labour rates"/>
      <sheetName val="Headings"/>
      <sheetName val="★최종 정리 (3)"/>
      <sheetName val="전번것 최종 정리"/>
      <sheetName val="Basement Budget"/>
      <sheetName val="사진"/>
      <sheetName val="type-F"/>
      <sheetName val="3BL공동구 수량"/>
      <sheetName val="내역(자100%,노100%)기아화성UD동"/>
      <sheetName val="관리96"/>
      <sheetName val="2.대외공문"/>
      <sheetName val="공통비"/>
      <sheetName val="#REF"/>
      <sheetName val="일지-H"/>
      <sheetName val="TEL"/>
      <sheetName val="신고서.전"/>
      <sheetName val="정부노임단가"/>
      <sheetName val="계정"/>
      <sheetName val="CVT산정"/>
      <sheetName val="전체현황"/>
      <sheetName val="추가 종합"/>
      <sheetName val="지사"/>
      <sheetName val="기계"/>
      <sheetName val="구동"/>
      <sheetName val="부대대비"/>
      <sheetName val="냉연집계"/>
      <sheetName val="A-4"/>
      <sheetName val=" 견적서"/>
      <sheetName val="항목(1)"/>
      <sheetName val="견적990322"/>
      <sheetName val="주소(한문)"/>
      <sheetName val="총괄표"/>
      <sheetName val="대외공문"/>
      <sheetName val="99경비"/>
      <sheetName val="소상 &quot;1&quot;"/>
      <sheetName val="유통망계획"/>
      <sheetName val="차액보증"/>
      <sheetName val="2COMPO_TABLE"/>
      <sheetName val="수입"/>
      <sheetName val="full (2)"/>
      <sheetName val="PTR台손익"/>
      <sheetName val="마북 손익분석(CATIA)"/>
      <sheetName val="설산1.나"/>
      <sheetName val="본사S"/>
      <sheetName val="일위대가목차"/>
      <sheetName val="차수"/>
      <sheetName val="BID"/>
      <sheetName val="기초"/>
      <sheetName val="예산계획"/>
      <sheetName val="95내수_(2)"/>
      <sheetName val="지역본부별_실적"/>
      <sheetName val="3BL공동구_수량"/>
      <sheetName val="2_대외공문"/>
      <sheetName val="신고서_전"/>
      <sheetName val="DATA(BAC)"/>
      <sheetName val="입찰안"/>
      <sheetName val="차량별점검"/>
      <sheetName val="수리결과"/>
      <sheetName val="BUS제원1"/>
      <sheetName val="95계획"/>
      <sheetName val="FRECEFECBAILEYS"/>
      <sheetName val="해외"/>
      <sheetName val="입력"/>
      <sheetName val="전문품의"/>
      <sheetName val="영업.일1"/>
      <sheetName val="MOTOR"/>
      <sheetName val="1ST"/>
      <sheetName val="경비공통"/>
      <sheetName val="5.경상직원"/>
      <sheetName val="갑지(추정)"/>
      <sheetName val="종목코드"/>
      <sheetName val="G703"/>
      <sheetName val="3"/>
      <sheetName val="선급비용"/>
      <sheetName val="95내수_(2)1"/>
      <sheetName val="지역본부별_실적1"/>
      <sheetName val="3BL공동구_수량1"/>
      <sheetName val="2_대외공문1"/>
      <sheetName val="신고서_전1"/>
      <sheetName val="추가_종합"/>
      <sheetName val="_견적서"/>
      <sheetName val="소상_&quot;1&quot;"/>
      <sheetName val="full_(2)"/>
      <sheetName val="마북_손익분석(CATIA)"/>
      <sheetName val="설산1_나"/>
      <sheetName val="P.M 별"/>
      <sheetName val="RD제품개발투자비(매가)"/>
      <sheetName val="데이타"/>
      <sheetName val="DATA"/>
      <sheetName val="공통부대비"/>
      <sheetName val="차잆금상환"/>
      <sheetName val="소유주(원)"/>
      <sheetName val="현금경비중역"/>
      <sheetName val="F4-F7"/>
      <sheetName val="1.변경범위"/>
      <sheetName val="을지"/>
      <sheetName val="건축원가계산서"/>
      <sheetName val="공구기구"/>
      <sheetName val="간이연락"/>
      <sheetName val="내역서"/>
      <sheetName val="#2.현지인_급여T"/>
      <sheetName val="실행철강하도"/>
      <sheetName val="보고FLOW"/>
      <sheetName val="집계표"/>
      <sheetName val="자재선정"/>
      <sheetName val="3련 BOX"/>
      <sheetName val="경비2내역"/>
      <sheetName val="상반기경분통보"/>
      <sheetName val="CAUDIT"/>
      <sheetName val="Performance Rate"/>
      <sheetName val="가공비"/>
      <sheetName val="Equipment"/>
      <sheetName val="TL,Termination"/>
      <sheetName val="Cable,Conduit"/>
      <sheetName val="Instrument"/>
      <sheetName val="기계내역"/>
      <sheetName val="FRT_O"/>
      <sheetName val="FAB_I"/>
      <sheetName val="PRESS DATA"/>
      <sheetName val="I.설계조건"/>
      <sheetName val="UNIT"/>
      <sheetName val="Breakdown sum"/>
      <sheetName val="서울AS지역"/>
      <sheetName val="강평자료"/>
      <sheetName val="항목_1_"/>
      <sheetName val="선정요령"/>
      <sheetName val="도급양식"/>
      <sheetName val="부하계산서"/>
      <sheetName val="Macro(전기)"/>
      <sheetName val="총괄"/>
      <sheetName val="일위대가표"/>
      <sheetName val="준검 내역서"/>
      <sheetName val="조건 (A)"/>
      <sheetName val="조명시설"/>
      <sheetName val="업무분장"/>
      <sheetName val="BF106_완"/>
      <sheetName val="원가"/>
      <sheetName val="Total"/>
      <sheetName val="계열사현황종합"/>
      <sheetName val="개별스왑명세표"/>
      <sheetName val="cap01"/>
      <sheetName val="외화금융(97-03)"/>
      <sheetName val="May."/>
      <sheetName val="June."/>
      <sheetName val="Quotation(Mar.01.09~)"/>
      <sheetName val="물량표"/>
      <sheetName val="Timesheet"/>
      <sheetName val="간접경상비"/>
      <sheetName val="DWPM"/>
      <sheetName val="일위대가"/>
      <sheetName val="Budgetary office area"/>
      <sheetName val="DSLP"/>
      <sheetName val="SEW4"/>
      <sheetName val="Balustrade"/>
      <sheetName val="BOQ-1"/>
      <sheetName val="Measurements"/>
      <sheetName val="Estimate"/>
      <sheetName val="Partitions"/>
      <sheetName val="loadcal"/>
      <sheetName val="Pay_Sep06"/>
      <sheetName val="TBAL9697 -group wise  sdpl"/>
      <sheetName val="Constr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품의서"/>
      <sheetName val="사진"/>
      <sheetName val="Sheet2"/>
      <sheetName val="Sheet3"/>
      <sheetName val="96수출"/>
      <sheetName val="Basement Budget"/>
      <sheetName val="Budgetary office area"/>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_RATE ANALYSIS"/>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BOQ"/>
      <sheetName val="BOQ_CHK_DA"/>
      <sheetName val="REV-EST"/>
      <sheetName val="EST-SER"/>
      <sheetName val="RA-MKT"/>
      <sheetName val="RA-MKT-REV"/>
      <sheetName val="RA-CPWD"/>
      <sheetName val="RA-CPWD-REV"/>
      <sheetName val="BOQ"/>
      <sheetName val="Meas.-FIN"/>
      <sheetName val="Meas.-STRUCT"/>
      <sheetName val="PILING-11.12.07"/>
      <sheetName val="SUB-STRUCT-11.12.07"/>
      <sheetName val="SUPER-STRUCT-11.12.07"/>
      <sheetName val="ESTIMATE"/>
      <sheetName val="Builtup Area"/>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승용 밋션별 &quot;1&quot;"/>
      <sheetName val="승용 밋션별 &quot;2&quot;"/>
      <sheetName val="승용 밋션별 &quot;3&quot;"/>
      <sheetName val="소상 &quot;1&quot;"/>
      <sheetName val="변경내용"/>
      <sheetName val="숙박비"/>
      <sheetName val="중식대"/>
      <sheetName val="회의비"/>
      <sheetName val="특근.간담회비"/>
      <sheetName val="접대비"/>
      <sheetName val="교통비"/>
      <sheetName val="교통비 (2)"/>
      <sheetName val="정산서"/>
      <sheetName val="사내영수증"/>
      <sheetName val="전표철"/>
      <sheetName val="전표철 (2)"/>
      <sheetName val="총지출"/>
      <sheetName val="Sheet1"/>
      <sheetName val="Sheet2"/>
      <sheetName val="Sheet3"/>
      <sheetName val="수불내수"/>
      <sheetName val="COPING"/>
      <sheetName val="96수출"/>
      <sheetName val="인원01"/>
      <sheetName val="협조전"/>
      <sheetName val="p2-1"/>
      <sheetName val="#REF"/>
      <sheetName val="내역1"/>
      <sheetName val="Key assumption"/>
      <sheetName val="품의양식"/>
      <sheetName val="정부노임단가"/>
      <sheetName val="Pay_Sep06"/>
      <sheetName val="사진"/>
      <sheetName val="Break up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tatement"/>
      <sheetName val="RA-markate"/>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top 2B cer "/>
      <sheetName val="CIVIL abs II B CER  "/>
      <sheetName val="landscaping"/>
      <sheetName val="CUSTOMER WORKS "/>
      <sheetName val="Sales rate sheet"/>
      <sheetName val="2B specialised  "/>
      <sheetName val="2b BACKFILLING"/>
      <sheetName val="ANTI TERMITE sol"/>
      <sheetName val="PCC"/>
      <sheetName val="RCC,FDN"/>
      <sheetName val="RCC,COL"/>
      <sheetName val="RCC SEPTIC TANK"/>
      <sheetName val="RCC SLAB"/>
      <sheetName val="F.ESCAPE ST.RCC"/>
      <sheetName val="RCC,Ret. Wall"/>
      <sheetName val="RCC,WALL"/>
      <sheetName val="CABL TRE,RCC"/>
      <sheetName val="rcc lintels"/>
      <sheetName val="TUNNEL,RCC"/>
      <sheetName val="SWD  RCC"/>
      <sheetName val="RCC PLINTH BEAM "/>
      <sheetName val="sump,RCC"/>
      <sheetName val="SHU,FDN"/>
      <sheetName val="SHU,COL"/>
      <sheetName val="SHU,WALL"/>
      <sheetName val="SWD shu"/>
      <sheetName val="SHU PLINTH BEAMS "/>
      <sheetName val="ShUTTER LINTEL"/>
      <sheetName val="SHU,SLAB  "/>
      <sheetName val="shu.re.wall"/>
      <sheetName val="shu,stair"/>
      <sheetName val="s.tank sh"/>
      <sheetName val="TUNNEL,SHU"/>
      <sheetName val="cabl tren,shu"/>
      <sheetName val="SUMP,SHUT"/>
      <sheetName val="prestressing"/>
      <sheetName val="precast"/>
      <sheetName val="BLOCKWORK"/>
      <sheetName val="Plastering"/>
      <sheetName val="Brickbat jelly"/>
      <sheetName val="IPS"/>
      <sheetName val="Screed"/>
      <sheetName val="POP"/>
      <sheetName val="WATERP."/>
      <sheetName val="MIsc_POLYETH. SHEET"/>
      <sheetName val="structural"/>
      <sheetName val="TEMP."/>
      <sheetName val="Drawings "/>
      <sheetName val="rework claim status "/>
      <sheetName val="project data sheet"/>
      <sheetName val="figures"/>
      <sheetName val="2B landscaping meas sheet"/>
      <sheetName val="hanging restaurant area modi"/>
      <sheetName val=" ROAD &amp; WALL _2B"/>
      <sheetName val="RCC_Ret_ Wall"/>
      <sheetName val="Sheet2"/>
      <sheetName val="RA-markate"/>
      <sheetName val="LABOUR"/>
      <sheetName val="Labour productivity"/>
      <sheetName val="Stress Calculation"/>
      <sheetName val="Lead"/>
      <sheetName val="Financials"/>
      <sheetName val="Formwork - Planned"/>
      <sheetName val="Concrete - planned"/>
      <sheetName val="Fill this out first..."/>
      <sheetName val="May"/>
      <sheetName val="2B_August 2K2"/>
      <sheetName val="TBAL9697 -group wise  sdpl"/>
      <sheetName val="PRECAST lightconc-II"/>
      <sheetName val="Project Budget Worksheet"/>
      <sheetName val="Boq"/>
      <sheetName val="Formulas"/>
      <sheetName val="VCH-SLC"/>
      <sheetName val="Supplier"/>
      <sheetName val="Basement Budget"/>
      <sheetName val="13. Steel - Ratio"/>
      <sheetName val="strand"/>
      <sheetName val="Pay_Sep06"/>
      <sheetName val="Footings"/>
      <sheetName val="Main-Material"/>
      <sheetName val="Sheet3"/>
      <sheetName val="Material"/>
      <sheetName val="Extra Item"/>
      <sheetName val="Database"/>
      <sheetName val="SCHEDULE"/>
      <sheetName val="schedule nos"/>
      <sheetName val="9. Package split - Cost "/>
      <sheetName val="IO LIST"/>
      <sheetName val="Bill 3 - Site Works"/>
      <sheetName val="Linked Lead"/>
      <sheetName val="Currency Sheet"/>
      <sheetName val="FORM7"/>
      <sheetName val="BASIS -DEC 08"/>
      <sheetName val="Builtup Area"/>
      <sheetName val="Current Bill MB ref"/>
      <sheetName val="labour coeff"/>
      <sheetName val="Staff Acco."/>
      <sheetName val="p&amp;m"/>
      <sheetName val="INDEX"/>
      <sheetName val="AREAS"/>
      <sheetName val="2gii"/>
      <sheetName val="Cost summary"/>
      <sheetName val="Estimate"/>
      <sheetName val="電気設備表"/>
      <sheetName val="Master Data Sheet"/>
      <sheetName val="INPUT SHEET"/>
      <sheetName val="10. &amp; 11. Rate Code &amp; BQ"/>
      <sheetName val="Package split - Cost"/>
      <sheetName val="Civil Boq"/>
      <sheetName val="8200AOC"/>
      <sheetName val="RA_markate"/>
      <sheetName val="Costing"/>
      <sheetName val="conc-foot-gradeslab"/>
      <sheetName val="Data"/>
      <sheetName val="crews"/>
      <sheetName val="RES-PLANNING"/>
      <sheetName val="Estimation"/>
      <sheetName val="Approved MTD Proj #'s"/>
      <sheetName val="Consolidated"/>
      <sheetName val="Quotation"/>
      <sheetName val="Assmpns"/>
      <sheetName val="NetBQ"/>
      <sheetName val="XChange Rate"/>
      <sheetName val="Inc.St.-Link"/>
      <sheetName val="PLAN_FEB97"/>
      <sheetName val="Input"/>
      <sheetName val="3cd Annexure"/>
      <sheetName val="Sheet1"/>
      <sheetName val="Sheet3 (2)"/>
      <sheetName val="Cost_any"/>
      <sheetName val="BOQ -Block A"/>
      <sheetName val="월선수금"/>
      <sheetName val="Cleaning &amp; Grubbing"/>
      <sheetName val="Det_Des"/>
      <sheetName val="Rate Analysis"/>
      <sheetName val="BM"/>
      <sheetName val="HEAD"/>
      <sheetName val="analysis"/>
      <sheetName val="Intro"/>
      <sheetName val="Improvements"/>
      <sheetName val="소상 &quot;1&quot;"/>
      <sheetName val="Msht 5F"/>
      <sheetName val="Assumption"/>
      <sheetName val="Results"/>
      <sheetName val="PLGroupings"/>
      <sheetName val="nVision"/>
      <sheetName val="ABB"/>
      <sheetName val="Driveway Beams"/>
      <sheetName val="Labor abs-NMR"/>
      <sheetName val="Factors"/>
      <sheetName val="Break up Sheet"/>
      <sheetName val="Design"/>
      <sheetName val="SALIENT"/>
      <sheetName val="LIST OF MAKES"/>
      <sheetName val="Pay_Rec"/>
      <sheetName val="Head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계획조정"/>
      <sheetName val="981차조정"/>
      <sheetName val="피벗테이블"/>
      <sheetName val="지시안"/>
      <sheetName val="요약"/>
      <sheetName val="총괄1"/>
      <sheetName val="총괄1-1"/>
      <sheetName val="총괄2"/>
      <sheetName val="총괄2-1"/>
      <sheetName val="임금동결시"/>
      <sheetName val="98세목별"/>
      <sheetName val="용역수수료내역"/>
      <sheetName val="Sheet1"/>
      <sheetName val="비통제세부"/>
      <sheetName val="1억이상"/>
      <sheetName val="5천이상"/>
      <sheetName val="임금인원"/>
      <sheetName val="계정"/>
      <sheetName val="준검 내역서"/>
      <sheetName val="Factors"/>
      <sheetName val="Final Bill of Material"/>
      <sheetName val="소상 &quot;1&quot;"/>
      <sheetName val="Break up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품의서(TL)"/>
      <sheetName val="품의서_TL_"/>
      <sheetName val="계정"/>
      <sheetName val="Final Bill of Material"/>
      <sheetName val="Quote Sheet"/>
      <sheetName val="BOQ LT"/>
      <sheetName val="2.대외공문"/>
      <sheetName val="Factors"/>
      <sheetName val="master"/>
      <sheetName val="d-safe specs"/>
      <sheetName val="Civil Boq"/>
      <sheetName val="Material_"/>
      <sheetName val="analysis-superstructure"/>
      <sheetName val="PPS-total3"/>
      <sheetName val="ACS(1)"/>
      <sheetName val="FAS-C(4)"/>
      <sheetName val="CCTV(old)"/>
      <sheetName val="Headings"/>
      <sheetName val="소상 &quot;1&quot;"/>
      <sheetName val="RCC,Ret. Wall"/>
      <sheetName val="THK"/>
      <sheetName val="Summary year Plan"/>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tatement"/>
      <sheetName val="RA-markate"/>
    </sheetNames>
    <sheetDataSet>
      <sheetData sheetId="0"/>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대외공문"/>
      <sheetName val="정공공사"/>
      <sheetName val="품의서(TL)"/>
      <sheetName val="Micro"/>
      <sheetName val="Macro"/>
      <sheetName val="Scaff-Rose"/>
      <sheetName val="품의서_TL_"/>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계획조정"/>
      <sheetName val="항목"/>
      <sheetName val="세목"/>
      <sheetName val="98 3차조정 "/>
      <sheetName val="98 3차운영계획"/>
      <sheetName val="98 2차조정"/>
      <sheetName val="추가반영분"/>
      <sheetName val="추가미반영분"/>
      <sheetName val="계정"/>
      <sheetName val="원가data"/>
      <sheetName val="2.대외공문"/>
      <sheetName val="품의서(TL)"/>
      <sheetName val="Layout refrence 3 "/>
      <sheetName val="Layout refrence 4"/>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정내역"/>
      <sheetName val="문서서식보고사항"/>
      <sheetName val="서식체계"/>
      <sheetName val="1.기안지"/>
      <sheetName val="기안을지"/>
      <sheetName val="대외공문"/>
      <sheetName val="아이콘"/>
      <sheetName val="계정"/>
      <sheetName val="2.대외공문"/>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PRECAST lightconc_II"/>
      <sheetName val="CF-det"/>
      <sheetName val="Friends"/>
      <sheetName val="College Details"/>
      <sheetName val="Personal "/>
      <sheetName val="Office"/>
      <sheetName val="Cleaning &amp; Grubbing"/>
      <sheetName val="GN_ST_10"/>
      <sheetName val="IHC"/>
      <sheetName val="bhilai"/>
      <sheetName val="jidal dam"/>
      <sheetName val="delo"/>
      <sheetName val="fran temp"/>
      <sheetName val="gagan"/>
      <sheetName val="hsbc"/>
      <sheetName val="jeedi"/>
      <sheetName val="kona swit"/>
      <sheetName val="template (8)"/>
      <sheetName val="template (9)"/>
      <sheetName val="OVER HEADS"/>
      <sheetName val="Cover Sheet"/>
      <sheetName val="BOQ REV A"/>
      <sheetName val="BOQ"/>
      <sheetName val="PTB (IO)"/>
      <sheetName val="BMS "/>
      <sheetName val="SPT vs PHI"/>
      <sheetName val="TBAL9697 -group wise  sdpl"/>
      <sheetName val="PIPING"/>
      <sheetName val="300x500"/>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REF!"/>
      <sheetName val="Expenditure plan"/>
      <sheetName val="ORDER BOOKING"/>
      <sheetName val="八幡"/>
      <sheetName val="Civil Boq"/>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SITE OVERHEADS"/>
      <sheetName val="labour coeff"/>
      <sheetName val="Design"/>
      <sheetName val="zone-8"/>
      <sheetName val="MHNO_LEV"/>
      <sheetName val="concrete"/>
      <sheetName val="beam-reinft-IIInd floor"/>
      <sheetName val="M-Book for Conc"/>
      <sheetName val="M-Book for FW"/>
      <sheetName val="Site Dev BOQ"/>
      <sheetName val="Sheet3"/>
      <sheetName val="VCH-SLC"/>
      <sheetName val="Supplier"/>
      <sheetName val="factors"/>
      <sheetName val="SILICATE"/>
      <sheetName val="Costing Upto Mar'11 (2)"/>
      <sheetName val="Tender Summary"/>
      <sheetName val="Boq Block A"/>
      <sheetName val="upa"/>
      <sheetName val="p&amp;m"/>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A"/>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scurve calc (2)"/>
      <sheetName val="Meas.-Hotel Part"/>
      <sheetName val="List"/>
      <sheetName val="BOQ_Direct_selling cost"/>
      <sheetName val="Direct cost shed A-2 "/>
      <sheetName val="Headings"/>
      <sheetName val="BOQ (2)"/>
      <sheetName val="dBase"/>
      <sheetName val="Contract Night Staff"/>
      <sheetName val="Contract Day Staff"/>
      <sheetName val="Day Shift"/>
      <sheetName val="Night Shift"/>
      <sheetName val="22.12.2011"/>
      <sheetName val="Build-up"/>
      <sheetName val="2gii"/>
      <sheetName val="Data"/>
      <sheetName val="Lead"/>
      <sheetName val="Sheet2"/>
      <sheetName val="Fee Rate Summary"/>
      <sheetName val="beam-reinft"/>
      <sheetName val="Detail"/>
      <sheetName val="final abstract"/>
      <sheetName val="St.co.91.5lvl"/>
      <sheetName val=" 09.07.10 M顅ᎆ뤀ᨇ԰"/>
      <sheetName val="Ave.wtd.rates"/>
      <sheetName val="Material "/>
      <sheetName val="Labour &amp; Plant"/>
      <sheetName val="Cashflow projection"/>
      <sheetName val="Item- Compact"/>
      <sheetName val="PA- Consutant "/>
      <sheetName val="TBAL9697 _group wise  sdpl"/>
      <sheetName val="Intake"/>
      <sheetName val="inWords"/>
      <sheetName val="공장별판관비배부"/>
      <sheetName val="Fill this out first..."/>
      <sheetName val="temp"/>
      <sheetName val="GBW"/>
      <sheetName val="Meas__Hotel Part"/>
      <sheetName val="MN T.B."/>
      <sheetName val="INPUT SHEET"/>
      <sheetName val="master"/>
      <sheetName val="DataInput"/>
      <sheetName val="DataInput-1"/>
      <sheetName val="DI Rate Analysis"/>
      <sheetName val="Economic RisingMain  Ph-I"/>
      <sheetName val=" 09.07.10 M顅ᎆ뤀ᨇ԰_缀_"/>
      <sheetName val="Sales &amp; Prod"/>
      <sheetName val="Staff Acco."/>
      <sheetName val="IO List"/>
      <sheetName val="Assumptions"/>
      <sheetName val="BS8007"/>
      <sheetName val="08.07.10헾】_x0005_"/>
      <sheetName val="3cd Annexure"/>
      <sheetName val="08.07.10헾】_x0005_____ꎋ"/>
      <sheetName val="INDIGINEOUS ITEMS "/>
      <sheetName val="Civil Works"/>
      <sheetName val="cash in flow Summary JV "/>
      <sheetName val="water prop."/>
      <sheetName val="GR.slab-reinft"/>
      <sheetName val="Cost Index"/>
      <sheetName val="HEAD"/>
      <sheetName val="HVAC"/>
      <sheetName val="Costing"/>
      <sheetName val="Rate Analysis"/>
      <sheetName val="SP Break Up"/>
      <sheetName val="Labour productivity"/>
      <sheetName val="Project Details.."/>
      <sheetName val="section"/>
      <sheetName val="Labour"/>
      <sheetName val="Prelims Breakup"/>
      <sheetName val="B3-B4-B5-B6"/>
      <sheetName val="Fin. Assumpt. - Sensitivities"/>
      <sheetName val="Bill 1"/>
      <sheetName val="Bill 2"/>
      <sheetName val="Bill 3"/>
      <sheetName val="Bill 4"/>
      <sheetName val="Bill 5"/>
      <sheetName val="Bill 6"/>
      <sheetName val="Bill 7"/>
      <sheetName val="1.Civil-RA"/>
      <sheetName val="F20 Risk Analysis"/>
      <sheetName val="Change Order Log"/>
      <sheetName val="lookups"/>
      <sheetName val="ref"/>
      <sheetName val="Bin"/>
      <sheetName val="2000 MOR"/>
      <sheetName val="col-reinft1"/>
      <sheetName val="PRELIM5"/>
      <sheetName val="Structure Bills Qty"/>
      <sheetName val="dlvoid"/>
      <sheetName val="estm_mech"/>
      <sheetName val="gen"/>
      <sheetName val="box-12"/>
      <sheetName val="Rate analysis- BOQ 1 "/>
      <sheetName val=" _¢_x0002_&amp;"/>
      <sheetName val=""/>
      <sheetName val="AOR"/>
      <sheetName val="Voucher"/>
      <sheetName val="PRECAST_lightconc-II2"/>
      <sheetName val="PRECAST_lightconc_II2"/>
      <sheetName val="Cleaning_&amp;_Grubbing2"/>
      <sheetName val="College_Details2"/>
      <sheetName val="Personal_2"/>
      <sheetName val="jidal_dam2"/>
      <sheetName val="fran_temp2"/>
      <sheetName val="kona_swit2"/>
      <sheetName val="template_(8)2"/>
      <sheetName val="template_(9)2"/>
      <sheetName val="OVER_HEADS2"/>
      <sheetName val="Cover_Sheet2"/>
      <sheetName val="BOQ_REV_A2"/>
      <sheetName val="PTB_(IO)2"/>
      <sheetName val="BMS_2"/>
      <sheetName val="SPT_vs_PHI2"/>
      <sheetName val="TBAL9697_-group_wise__sdpl2"/>
      <sheetName val="TAX_BILLS"/>
      <sheetName val="CASH_BILLS"/>
      <sheetName val="LABOUR_BILLS"/>
      <sheetName val="puch_order"/>
      <sheetName val="Sheet1_(2)"/>
      <sheetName val="Quantity_Schedule1"/>
      <sheetName val="Revenue__Schedule_1"/>
      <sheetName val="Balance_works_-_Direct_Cost1"/>
      <sheetName val="Balance_works_-_Indirect_Cost1"/>
      <sheetName val="Fund_Plan1"/>
      <sheetName val="Bill_of_Resources1"/>
      <sheetName val="SITE_OVERHEADS"/>
      <sheetName val="labour_coeff"/>
      <sheetName val="Site_Dev_BOQ"/>
      <sheetName val="Expenditure_plan"/>
      <sheetName val="ORDER_BOOKING"/>
      <sheetName val="Costing_Upto_Mar'11_(2)"/>
      <sheetName val="Tender_Summary"/>
      <sheetName val="beam-reinft-IIInd_floor"/>
      <sheetName val="Prelims_Breakup"/>
      <sheetName val="Boq_Block_A"/>
      <sheetName val="M-Book_for_Conc"/>
      <sheetName val="M-Book_for_FW"/>
      <sheetName val="T-P1, FINISHES WORKING "/>
      <sheetName val="Assumption &amp; Exclusion"/>
      <sheetName val="querries"/>
      <sheetName val="Driveway Beams"/>
      <sheetName val="Analy_7-10"/>
      <sheetName val="Meas_-Hotel_Part"/>
      <sheetName val="22_12_2011"/>
      <sheetName val="BOQ_(2)"/>
      <sheetName val="COST"/>
      <sheetName val=" 09.07.10 M顅ᎆ뤀ᨇ԰_x0000_缀_x0000_"/>
      <sheetName val=" 09.07.10 M顅ᎆ뤀ᨇ԰?缀?"/>
      <sheetName val="08.07.10헾】_x0005__x0000__x0000__x0000__x0000_ꎋ"/>
    </sheetNames>
    <sheetDataSet>
      <sheetData sheetId="0" refreshError="1">
        <row r="19">
          <cell r="J19">
            <v>1.0499999999999999E-3</v>
          </cell>
          <cell r="K19">
            <v>1.3500000000000001E-3</v>
          </cell>
        </row>
        <row r="20">
          <cell r="J20">
            <v>0.15082999999999999</v>
          </cell>
          <cell r="K20">
            <v>0.10083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2.대외공문"/>
      <sheetName val="소상 &quot;1&quot;"/>
      <sheetName val="남양시작동010313100%"/>
      <sheetName val="Code"/>
      <sheetName val="카렌스센터계량기설치공사"/>
      <sheetName val="입력"/>
      <sheetName val="RD제품개발투자비(매가)"/>
      <sheetName val="95MAKER"/>
      <sheetName val="주행"/>
      <sheetName val="내역서 제출"/>
      <sheetName val="골조시행"/>
      <sheetName val="대외공문"/>
      <sheetName val="계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력"/>
      <sheetName val="Sheet1 (2)"/>
      <sheetName val="1"/>
      <sheetName val="2"/>
      <sheetName val="3"/>
      <sheetName val="집계"/>
      <sheetName val="파이프류"/>
      <sheetName val="인부신상자료"/>
      <sheetName val="#REF"/>
      <sheetName val="대외공문"/>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총괄표"/>
      <sheetName val="외주비"/>
      <sheetName val="외주비기성결과 (2)"/>
      <sheetName val="외주비기성결과"/>
      <sheetName val="협력사출면집계표"/>
      <sheetName val="표지1"/>
      <sheetName val="직영표지"/>
      <sheetName val="직영공사비"/>
      <sheetName val="예비비정산서"/>
      <sheetName val="직영공사청구서"/>
      <sheetName val="안전관리비"/>
      <sheetName val="기성청구현황"/>
      <sheetName val="노무비 사용 내역"/>
      <sheetName val="자재 구입대장"/>
      <sheetName val="중기가동일보"/>
      <sheetName val="경비 사용내역"/>
      <sheetName val="안전관리비 사용내역"/>
      <sheetName val="현장관리비"/>
      <sheetName val="3"/>
      <sheetName val="지출품의서"/>
      <sheetName val="Sheet1"/>
      <sheetName val="내역 (2002.06)"/>
      <sheetName val="실행(1)"/>
      <sheetName val="지질조사"/>
      <sheetName val="입력"/>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Staff Acco_"/>
      <sheetName val="Control"/>
      <sheetName val="4 Annex 1 Basic rate"/>
      <sheetName val="DETAILED  BOQ"/>
      <sheetName val="Design"/>
      <sheetName val="FT-05-02IsoBOM"/>
      <sheetName val="factors"/>
      <sheetName val="Detail In Door Stad"/>
      <sheetName val="Project Details.."/>
      <sheetName val="TBAL9697 -group wise  sdpl"/>
      <sheetName val="p&amp;m"/>
      <sheetName val="Build-up"/>
      <sheetName val="strain"/>
      <sheetName val="refer"/>
      <sheetName val="RCC,Ret. Wall"/>
      <sheetName val="Load Details(B2)"/>
      <sheetName val="scurve calc (2)"/>
      <sheetName val="Detail P&amp;L"/>
      <sheetName val="Assumption Sheet"/>
      <sheetName val="COLUMN"/>
      <sheetName val="APPENDIX B-1"/>
      <sheetName val="Bill 3.1"/>
      <sheetName val="Legal Risk Analysis"/>
      <sheetName val="PRECAST lightconc-II"/>
      <sheetName val="CFLOW"/>
      <sheetName val="Gujrat"/>
      <sheetName val="SCHEDULE OF RATES"/>
      <sheetName val="BOQ"/>
      <sheetName val="2gii"/>
      <sheetName val="analysis"/>
      <sheetName val="GR.slab-reinft"/>
      <sheetName val="Bill 3 - Site Works"/>
      <sheetName val="schedule1"/>
      <sheetName val="Precalculation"/>
      <sheetName val="Fill this out first..."/>
      <sheetName val="Sheet3"/>
      <sheetName val="INDIGINEOUS ITEMS "/>
      <sheetName val="Cable data"/>
      <sheetName val="Table"/>
      <sheetName val="Material "/>
      <sheetName val="basic-data"/>
      <sheetName val="mem-property"/>
      <sheetName val="FORM7"/>
      <sheetName val="SPT vs PHI"/>
      <sheetName val="Civil Works"/>
      <sheetName val="CABLE"/>
      <sheetName val="number"/>
      <sheetName val="ANAL"/>
      <sheetName val="Staff_Acco_"/>
      <sheetName val="Tel__"/>
      <sheetName val="Ext_light"/>
      <sheetName val="Staff_Acco_1"/>
      <sheetName val="3MLKQ"/>
      <sheetName val="sumary"/>
      <sheetName val="Rate Analysis"/>
      <sheetName val="Xenon(R2)"/>
      <sheetName val="Basement Budget"/>
      <sheetName val="Break up Sheet"/>
      <sheetName val="estimate"/>
      <sheetName val="DETAILED__BOQ"/>
      <sheetName val="4_Annex_1_Basic_rate"/>
      <sheetName val="Cable_data"/>
      <sheetName val="SITE OVERHEADS"/>
      <sheetName val="Boq Block A"/>
      <sheetName val="IO List"/>
      <sheetName val="S1BOQ"/>
      <sheetName val="Input"/>
      <sheetName val="Activity"/>
      <sheetName val="Crew"/>
      <sheetName val="Piping"/>
      <sheetName val="Pipe Supports"/>
      <sheetName val="BOQ (2)"/>
      <sheetName val="#REF"/>
      <sheetName val="RA-markate"/>
      <sheetName val="Asia Revised 10-1-07"/>
      <sheetName val="All Capital Plan P+L 10-1-07"/>
      <sheetName val="CP08 (2)"/>
      <sheetName val="Planning File 10-1-07"/>
      <sheetName val="INPUT-DATA"/>
      <sheetName val="SCHEDULE (3)"/>
      <sheetName val="Database"/>
      <sheetName val="schedule nos"/>
      <sheetName val="std"/>
      <sheetName val="4-Int- ele(RA)"/>
      <sheetName val="Sqn_Abs_G_6_ "/>
      <sheetName val="WO_Abs _G_2_ 6 DUs"/>
      <sheetName val="Air_Abs_G_6_ 23 DUs"/>
      <sheetName val="BLOCK-A (MEA.SHEET)"/>
      <sheetName val="labour coeff"/>
      <sheetName val="Works - Quote Sheet"/>
      <sheetName val="Parameter"/>
      <sheetName val="1_Project_Profile"/>
      <sheetName val="Box- Girder"/>
      <sheetName val="Detail 1A"/>
      <sheetName val="2004"/>
      <sheetName val="Costing"/>
      <sheetName val="banilad"/>
      <sheetName val="Mactan"/>
      <sheetName val="Mandaue"/>
      <sheetName val="Detail"/>
      <sheetName val="BLK2"/>
      <sheetName val="BLK3"/>
      <sheetName val="E &amp; R"/>
      <sheetName val="radar"/>
      <sheetName val="UG"/>
      <sheetName val="Headings"/>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Break Dw"/>
      <sheetName val="TBAL9697 -group wise  sdpl"/>
      <sheetName val="Staff Acco."/>
      <sheetName val="Fin Sum"/>
    </sheetNames>
    <sheetDataSet>
      <sheetData sheetId="0"/>
      <sheetData sheetId="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LT"/>
      <sheetName val="Config"/>
      <sheetName val="Break Dw"/>
      <sheetName val="Structure Bills Qty"/>
      <sheetName val="PANEL ANNEXURE"/>
      <sheetName val="Sheet3"/>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TABLE"/>
      <sheetName val="dg size"/>
      <sheetName val="Sheet1"/>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ference Information"/>
      <sheetName val="spares list"/>
      <sheetName val="Employee List"/>
      <sheetName val="Sales Office"/>
      <sheetName val="BOQ LT"/>
      <sheetName val="Rate analysi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Tender Summary"/>
      <sheetName val="Cost summary"/>
      <sheetName val="management"/>
      <sheetName val="labour"/>
      <sheetName val="material"/>
      <sheetName val="general"/>
      <sheetName val="subcons"/>
      <sheetName val="site est"/>
      <sheetName val="hardware"/>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view="pageBreakPreview" topLeftCell="A17" zoomScale="90" zoomScaleNormal="100" zoomScaleSheetLayoutView="90" workbookViewId="0">
      <selection activeCell="F34" sqref="F34"/>
    </sheetView>
  </sheetViews>
  <sheetFormatPr defaultColWidth="9.109375" defaultRowHeight="13.8"/>
  <cols>
    <col min="1" max="1" width="8.33203125" style="82" customWidth="1"/>
    <col min="2" max="2" width="56.33203125" style="82" customWidth="1"/>
    <col min="3" max="3" width="38.6640625" style="82" customWidth="1"/>
    <col min="4" max="4" width="9.109375" style="82"/>
    <col min="5" max="5" width="13.88671875" style="82" bestFit="1" customWidth="1"/>
    <col min="6" max="6" width="15.5546875" style="82" bestFit="1" customWidth="1"/>
    <col min="7" max="7" width="12.6640625" style="82" bestFit="1" customWidth="1"/>
    <col min="8" max="16384" width="9.109375" style="82"/>
  </cols>
  <sheetData>
    <row r="1" spans="1:6" ht="45" customHeight="1">
      <c r="A1" s="642" t="s">
        <v>180</v>
      </c>
      <c r="B1" s="643"/>
      <c r="C1" s="643"/>
    </row>
    <row r="2" spans="1:6">
      <c r="A2" s="622"/>
      <c r="B2" s="623"/>
      <c r="C2" s="623"/>
    </row>
    <row r="3" spans="1:6" ht="17.399999999999999">
      <c r="A3" s="644" t="s">
        <v>26</v>
      </c>
      <c r="B3" s="645"/>
      <c r="C3" s="645"/>
    </row>
    <row r="4" spans="1:6">
      <c r="A4" s="622"/>
      <c r="B4" s="623"/>
      <c r="C4" s="623"/>
    </row>
    <row r="5" spans="1:6" ht="15.6">
      <c r="A5" s="624" t="s">
        <v>24</v>
      </c>
      <c r="B5" s="646" t="s">
        <v>25</v>
      </c>
      <c r="C5" s="624" t="s">
        <v>20</v>
      </c>
    </row>
    <row r="6" spans="1:6" ht="15.6">
      <c r="A6" s="624"/>
      <c r="B6" s="646"/>
      <c r="C6" s="624"/>
    </row>
    <row r="7" spans="1:6">
      <c r="A7" s="647">
        <v>1</v>
      </c>
      <c r="B7" s="626" t="s">
        <v>12</v>
      </c>
      <c r="C7" s="648">
        <f>'Interior Cover Sheet'!C16</f>
        <v>0</v>
      </c>
    </row>
    <row r="8" spans="1:6">
      <c r="A8" s="622"/>
      <c r="B8" s="631" t="s">
        <v>29</v>
      </c>
      <c r="C8" s="649">
        <f>C7*18%</f>
        <v>0</v>
      </c>
    </row>
    <row r="9" spans="1:6">
      <c r="A9" s="622"/>
      <c r="B9" s="631"/>
      <c r="C9" s="649"/>
    </row>
    <row r="10" spans="1:6">
      <c r="A10" s="622"/>
      <c r="B10" s="631" t="s">
        <v>27</v>
      </c>
      <c r="C10" s="629"/>
    </row>
    <row r="11" spans="1:6" ht="15.6">
      <c r="A11" s="622"/>
      <c r="B11" s="630" t="s">
        <v>15</v>
      </c>
      <c r="C11" s="650">
        <f>SUM(C7:C10)</f>
        <v>0</v>
      </c>
    </row>
    <row r="12" spans="1:6" ht="15.6">
      <c r="A12" s="622"/>
      <c r="B12" s="630"/>
      <c r="C12" s="650"/>
    </row>
    <row r="13" spans="1:6">
      <c r="A13" s="647">
        <v>2</v>
      </c>
      <c r="B13" s="626" t="s">
        <v>17</v>
      </c>
      <c r="C13" s="649"/>
    </row>
    <row r="14" spans="1:6">
      <c r="A14" s="622" t="s">
        <v>3</v>
      </c>
      <c r="B14" s="626" t="s">
        <v>18</v>
      </c>
      <c r="C14" s="648">
        <f>HVAC!F23</f>
        <v>0</v>
      </c>
    </row>
    <row r="15" spans="1:6">
      <c r="A15" s="622"/>
      <c r="B15" s="631" t="s">
        <v>30</v>
      </c>
      <c r="C15" s="649">
        <f>C14*28%</f>
        <v>0</v>
      </c>
      <c r="F15" s="651"/>
    </row>
    <row r="16" spans="1:6">
      <c r="A16" s="622"/>
      <c r="B16" s="631"/>
      <c r="F16" s="651"/>
    </row>
    <row r="17" spans="1:7">
      <c r="A17" s="622"/>
      <c r="B17" s="631" t="s">
        <v>23</v>
      </c>
      <c r="C17" s="629"/>
    </row>
    <row r="18" spans="1:7" ht="15.6">
      <c r="A18" s="622"/>
      <c r="B18" s="630" t="s">
        <v>15</v>
      </c>
      <c r="C18" s="650">
        <f>SUM(C14:C17)</f>
        <v>0</v>
      </c>
      <c r="E18" s="651"/>
    </row>
    <row r="19" spans="1:7">
      <c r="A19" s="622"/>
      <c r="B19" s="623"/>
      <c r="C19" s="649"/>
    </row>
    <row r="20" spans="1:7">
      <c r="A20" s="622"/>
      <c r="B20" s="623"/>
      <c r="C20" s="649"/>
    </row>
    <row r="21" spans="1:7">
      <c r="A21" s="622" t="s">
        <v>4</v>
      </c>
      <c r="B21" s="626" t="s">
        <v>19</v>
      </c>
      <c r="C21" s="652">
        <f>HVAC!F49</f>
        <v>0</v>
      </c>
    </row>
    <row r="22" spans="1:7">
      <c r="A22" s="622"/>
      <c r="B22" s="631" t="s">
        <v>29</v>
      </c>
      <c r="C22" s="649">
        <f>C21*18%</f>
        <v>0</v>
      </c>
      <c r="F22" s="651"/>
      <c r="G22" s="651"/>
    </row>
    <row r="23" spans="1:7">
      <c r="A23" s="622"/>
      <c r="B23" s="631"/>
      <c r="C23" s="649"/>
      <c r="F23" s="651"/>
      <c r="G23" s="651"/>
    </row>
    <row r="24" spans="1:7">
      <c r="A24" s="622"/>
      <c r="B24" s="631" t="s">
        <v>27</v>
      </c>
      <c r="C24" s="629"/>
    </row>
    <row r="25" spans="1:7" ht="15.6">
      <c r="A25" s="622"/>
      <c r="B25" s="630" t="s">
        <v>15</v>
      </c>
      <c r="C25" s="650">
        <f>SUM(C21:C24)</f>
        <v>0</v>
      </c>
      <c r="E25" s="651"/>
      <c r="F25" s="651"/>
    </row>
    <row r="26" spans="1:7" ht="15.6">
      <c r="A26" s="622"/>
      <c r="B26" s="630"/>
      <c r="C26" s="650"/>
    </row>
    <row r="27" spans="1:7">
      <c r="A27" s="647">
        <v>3</v>
      </c>
      <c r="B27" s="626" t="s">
        <v>181</v>
      </c>
      <c r="C27" s="648">
        <f>'ELE BOQ'!F200</f>
        <v>0</v>
      </c>
    </row>
    <row r="28" spans="1:7">
      <c r="A28" s="622"/>
      <c r="B28" s="631" t="s">
        <v>29</v>
      </c>
      <c r="C28" s="649">
        <f>C27*18%</f>
        <v>0</v>
      </c>
    </row>
    <row r="29" spans="1:7">
      <c r="A29" s="622"/>
      <c r="B29" s="631"/>
      <c r="C29" s="649"/>
    </row>
    <row r="30" spans="1:7">
      <c r="A30" s="622"/>
      <c r="B30" s="631" t="s">
        <v>27</v>
      </c>
      <c r="C30" s="629"/>
    </row>
    <row r="31" spans="1:7" ht="15.6">
      <c r="A31" s="622"/>
      <c r="B31" s="630" t="s">
        <v>15</v>
      </c>
      <c r="C31" s="650">
        <f>SUM(C27:C30)</f>
        <v>0</v>
      </c>
    </row>
    <row r="32" spans="1:7">
      <c r="A32" s="622"/>
      <c r="B32" s="623"/>
      <c r="C32" s="649"/>
    </row>
    <row r="33" spans="1:6">
      <c r="A33" s="647">
        <v>4</v>
      </c>
      <c r="B33" s="626" t="s">
        <v>182</v>
      </c>
      <c r="C33" s="648">
        <f>'AV BOQ'!H19</f>
        <v>0</v>
      </c>
    </row>
    <row r="34" spans="1:6">
      <c r="A34" s="622"/>
      <c r="B34" s="631" t="s">
        <v>29</v>
      </c>
      <c r="C34" s="649">
        <f>C33*18%</f>
        <v>0</v>
      </c>
    </row>
    <row r="35" spans="1:6">
      <c r="A35" s="622"/>
      <c r="B35" s="631"/>
      <c r="C35" s="649"/>
    </row>
    <row r="36" spans="1:6">
      <c r="A36" s="622"/>
      <c r="B36" s="631" t="s">
        <v>23</v>
      </c>
      <c r="C36" s="629"/>
    </row>
    <row r="37" spans="1:6" ht="15.6">
      <c r="A37" s="622"/>
      <c r="B37" s="630" t="s">
        <v>15</v>
      </c>
      <c r="C37" s="650">
        <f>SUM(C33:C36)</f>
        <v>0</v>
      </c>
    </row>
    <row r="38" spans="1:6" ht="15.6">
      <c r="A38" s="622"/>
      <c r="B38" s="630"/>
      <c r="C38" s="650"/>
    </row>
    <row r="39" spans="1:6">
      <c r="A39" s="622"/>
      <c r="B39" s="631"/>
      <c r="C39" s="649"/>
    </row>
    <row r="40" spans="1:6" ht="17.399999999999999">
      <c r="A40" s="653"/>
      <c r="B40" s="632" t="s">
        <v>31</v>
      </c>
      <c r="C40" s="654">
        <f>C11+C18+C25+C31+C37</f>
        <v>0</v>
      </c>
      <c r="F40" s="651"/>
    </row>
    <row r="41" spans="1:6" ht="18" customHeight="1">
      <c r="A41" s="655"/>
      <c r="B41" s="655"/>
      <c r="C41" s="655"/>
    </row>
    <row r="42" spans="1:6" ht="18" customHeight="1">
      <c r="A42" s="636"/>
      <c r="B42" s="636"/>
      <c r="C42" s="636"/>
    </row>
    <row r="43" spans="1:6" ht="18" customHeight="1">
      <c r="A43" s="636"/>
      <c r="B43" s="636"/>
      <c r="C43" s="636"/>
    </row>
    <row r="44" spans="1:6" ht="18" customHeight="1">
      <c r="A44" s="636"/>
      <c r="B44" s="656"/>
      <c r="C44" s="656"/>
    </row>
    <row r="45" spans="1:6" ht="14.25" customHeight="1">
      <c r="B45" s="656"/>
      <c r="C45" s="656"/>
    </row>
    <row r="47" spans="1:6" ht="15.6">
      <c r="C47" s="639"/>
    </row>
    <row r="48" spans="1:6" ht="15.6">
      <c r="C48" s="639"/>
    </row>
  </sheetData>
  <mergeCells count="4">
    <mergeCell ref="A41:C41"/>
    <mergeCell ref="A1:C1"/>
    <mergeCell ref="A3:C3"/>
    <mergeCell ref="B44:C45"/>
  </mergeCells>
  <printOptions horizontalCentered="1"/>
  <pageMargins left="0.2" right="0.7" top="0.74803149606299213" bottom="0.74803149606299213" header="0.31496062992125984" footer="0.31496062992125984"/>
  <pageSetup paperSize="9" scale="74" firstPageNumber="2"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view="pageBreakPreview" zoomScale="87" zoomScaleSheetLayoutView="87" workbookViewId="0">
      <selection activeCell="C19" sqref="C19"/>
    </sheetView>
  </sheetViews>
  <sheetFormatPr defaultColWidth="9.109375" defaultRowHeight="13.8"/>
  <cols>
    <col min="1" max="1" width="10.6640625" style="641" customWidth="1"/>
    <col min="2" max="2" width="60.6640625" style="619" customWidth="1"/>
    <col min="3" max="3" width="25.6640625" style="619" customWidth="1"/>
    <col min="4" max="16384" width="9.109375" style="619"/>
  </cols>
  <sheetData>
    <row r="1" spans="1:3" ht="45" customHeight="1">
      <c r="A1" s="618" t="s">
        <v>137</v>
      </c>
      <c r="B1" s="618"/>
      <c r="C1" s="618"/>
    </row>
    <row r="2" spans="1:3" ht="18" customHeight="1">
      <c r="A2" s="620"/>
      <c r="B2" s="620"/>
      <c r="C2" s="620"/>
    </row>
    <row r="3" spans="1:3" ht="18" customHeight="1">
      <c r="A3" s="621" t="s">
        <v>22</v>
      </c>
      <c r="B3" s="621"/>
      <c r="C3" s="621"/>
    </row>
    <row r="4" spans="1:3">
      <c r="A4" s="622"/>
      <c r="B4" s="623"/>
      <c r="C4" s="623"/>
    </row>
    <row r="5" spans="1:3" ht="18" customHeight="1">
      <c r="A5" s="624" t="s">
        <v>24</v>
      </c>
      <c r="B5" s="625" t="s">
        <v>25</v>
      </c>
      <c r="C5" s="624" t="s">
        <v>20</v>
      </c>
    </row>
    <row r="6" spans="1:3" ht="18" customHeight="1">
      <c r="A6" s="622"/>
      <c r="B6" s="623"/>
      <c r="C6" s="623"/>
    </row>
    <row r="7" spans="1:3" ht="18" customHeight="1">
      <c r="A7" s="622">
        <v>1</v>
      </c>
      <c r="B7" s="626" t="s">
        <v>138</v>
      </c>
      <c r="C7" s="627">
        <f>'ACP &amp; GLAZING WORK'!G8</f>
        <v>0</v>
      </c>
    </row>
    <row r="8" spans="1:3" ht="18" customHeight="1">
      <c r="A8" s="622"/>
      <c r="B8" s="623"/>
      <c r="C8" s="623"/>
    </row>
    <row r="9" spans="1:3" ht="18" customHeight="1">
      <c r="A9" s="622">
        <v>2</v>
      </c>
      <c r="B9" s="626" t="s">
        <v>106</v>
      </c>
      <c r="C9" s="628">
        <f>'BASEMENT FLOOR'!G37</f>
        <v>0</v>
      </c>
    </row>
    <row r="10" spans="1:3" ht="18" customHeight="1">
      <c r="A10" s="622"/>
      <c r="B10" s="623"/>
      <c r="C10" s="623"/>
    </row>
    <row r="11" spans="1:3" ht="18" customHeight="1">
      <c r="A11" s="622">
        <v>3</v>
      </c>
      <c r="B11" s="626" t="s">
        <v>16</v>
      </c>
      <c r="C11" s="628">
        <f>'GROUND FLOOR'!G105</f>
        <v>0</v>
      </c>
    </row>
    <row r="12" spans="1:3" ht="18" customHeight="1">
      <c r="A12" s="622"/>
      <c r="B12" s="623"/>
      <c r="C12" s="623"/>
    </row>
    <row r="13" spans="1:3" ht="18" customHeight="1">
      <c r="A13" s="622">
        <v>4</v>
      </c>
      <c r="B13" s="626" t="s">
        <v>107</v>
      </c>
      <c r="C13" s="628">
        <f>'FIRST FLOOR'!G133</f>
        <v>0</v>
      </c>
    </row>
    <row r="14" spans="1:3" ht="18" customHeight="1">
      <c r="A14" s="622"/>
      <c r="B14" s="623"/>
      <c r="C14" s="623"/>
    </row>
    <row r="15" spans="1:3" ht="18" customHeight="1">
      <c r="A15" s="622"/>
      <c r="B15" s="623"/>
      <c r="C15" s="629"/>
    </row>
    <row r="16" spans="1:3" ht="18" customHeight="1">
      <c r="A16" s="622"/>
      <c r="B16" s="630" t="s">
        <v>15</v>
      </c>
      <c r="C16" s="627">
        <f>C7+C9+C11+C13</f>
        <v>0</v>
      </c>
    </row>
    <row r="17" spans="1:3" ht="18" customHeight="1">
      <c r="A17" s="622"/>
      <c r="B17" s="631" t="s">
        <v>29</v>
      </c>
      <c r="C17" s="628">
        <f>C16*18%</f>
        <v>0</v>
      </c>
    </row>
    <row r="18" spans="1:3" ht="18" customHeight="1">
      <c r="A18" s="622"/>
      <c r="B18" s="631"/>
      <c r="C18" s="629"/>
    </row>
    <row r="19" spans="1:3" ht="18" customHeight="1">
      <c r="A19" s="622"/>
      <c r="B19" s="631" t="s">
        <v>27</v>
      </c>
      <c r="C19" s="628"/>
    </row>
    <row r="20" spans="1:3" ht="18" customHeight="1">
      <c r="A20" s="622"/>
      <c r="B20" s="631"/>
      <c r="C20" s="629"/>
    </row>
    <row r="21" spans="1:3" ht="18" customHeight="1">
      <c r="A21" s="622"/>
      <c r="B21" s="632" t="s">
        <v>21</v>
      </c>
      <c r="C21" s="627">
        <f>SUM(C16:C19)</f>
        <v>0</v>
      </c>
    </row>
    <row r="22" spans="1:3" ht="18" customHeight="1">
      <c r="A22" s="633"/>
      <c r="B22" s="634"/>
      <c r="C22" s="635"/>
    </row>
    <row r="23" spans="1:3" ht="18" customHeight="1">
      <c r="A23" s="636"/>
      <c r="B23" s="637"/>
      <c r="C23" s="638"/>
    </row>
    <row r="24" spans="1:3" ht="18" customHeight="1">
      <c r="A24" s="636"/>
      <c r="B24" s="637"/>
      <c r="C24" s="638"/>
    </row>
    <row r="25" spans="1:3" ht="18" customHeight="1">
      <c r="A25" s="636"/>
      <c r="B25" s="637"/>
      <c r="C25" s="639"/>
    </row>
    <row r="26" spans="1:3" ht="18" customHeight="1">
      <c r="A26" s="636"/>
      <c r="B26" s="637"/>
      <c r="C26" s="639"/>
    </row>
    <row r="27" spans="1:3" ht="18" customHeight="1">
      <c r="A27" s="636"/>
      <c r="B27" s="637"/>
      <c r="C27" s="638"/>
    </row>
    <row r="28" spans="1:3" ht="18" customHeight="1">
      <c r="A28" s="640"/>
      <c r="B28" s="640"/>
      <c r="C28" s="640"/>
    </row>
  </sheetData>
  <mergeCells count="3">
    <mergeCell ref="A28:C28"/>
    <mergeCell ref="A1:C1"/>
    <mergeCell ref="A3:C3"/>
  </mergeCells>
  <printOptions horizontalCentered="1"/>
  <pageMargins left="0.51181102362204722" right="0.31496062992125984" top="0.74803149606299213" bottom="0.59055118110236227" header="0.31496062992125984" footer="0.31496062992125984"/>
  <pageSetup paperSize="9" scale="73" firstPageNumber="4" orientation="portrait"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2"/>
  <sheetViews>
    <sheetView view="pageBreakPreview" topLeftCell="A6" zoomScale="85" zoomScaleNormal="100" zoomScaleSheetLayoutView="85" workbookViewId="0">
      <selection activeCell="G4" sqref="G4"/>
    </sheetView>
  </sheetViews>
  <sheetFormatPr defaultColWidth="9.109375" defaultRowHeight="15.6"/>
  <cols>
    <col min="1" max="1" width="6.6640625" style="81" customWidth="1"/>
    <col min="2" max="2" width="47.6640625" style="81" customWidth="1"/>
    <col min="3" max="3" width="7.6640625" style="81" customWidth="1"/>
    <col min="4" max="4" width="14.5546875" style="532" customWidth="1"/>
    <col min="5" max="5" width="7.5546875" style="81" customWidth="1"/>
    <col min="6" max="6" width="15.88671875" style="81" customWidth="1"/>
    <col min="7" max="7" width="19.6640625" style="81" customWidth="1"/>
    <col min="8" max="16384" width="9.109375" style="81"/>
  </cols>
  <sheetData>
    <row r="1" spans="1:8" s="532" customFormat="1" ht="42" customHeight="1" thickBot="1">
      <c r="A1" s="443" t="s">
        <v>137</v>
      </c>
      <c r="B1" s="444"/>
      <c r="C1" s="444"/>
      <c r="D1" s="444"/>
      <c r="E1" s="444"/>
      <c r="F1" s="444"/>
      <c r="G1" s="444"/>
      <c r="H1" s="581"/>
    </row>
    <row r="2" spans="1:8" ht="17.399999999999999">
      <c r="A2" s="599" t="s">
        <v>34</v>
      </c>
      <c r="B2" s="600" t="s">
        <v>32</v>
      </c>
      <c r="C2" s="601" t="s">
        <v>37</v>
      </c>
      <c r="D2" s="601" t="s">
        <v>33</v>
      </c>
      <c r="E2" s="602" t="s">
        <v>41</v>
      </c>
      <c r="F2" s="602" t="s">
        <v>8</v>
      </c>
      <c r="G2" s="603" t="s">
        <v>42</v>
      </c>
    </row>
    <row r="3" spans="1:8" ht="27" customHeight="1">
      <c r="A3" s="604"/>
      <c r="B3" s="605" t="s">
        <v>139</v>
      </c>
      <c r="C3" s="589"/>
      <c r="D3" s="589"/>
      <c r="E3" s="590"/>
      <c r="F3" s="590"/>
      <c r="G3" s="606"/>
    </row>
    <row r="4" spans="1:8" ht="54.9" customHeight="1">
      <c r="A4" s="607">
        <v>1</v>
      </c>
      <c r="B4" s="608" t="s">
        <v>177</v>
      </c>
      <c r="C4" s="460">
        <v>3000</v>
      </c>
      <c r="D4" s="460"/>
      <c r="E4" s="460" t="s">
        <v>48</v>
      </c>
      <c r="F4" s="461"/>
      <c r="G4" s="609">
        <f>F4</f>
        <v>0</v>
      </c>
    </row>
    <row r="5" spans="1:8" s="471" customFormat="1" ht="287.39999999999998" customHeight="1">
      <c r="A5" s="610"/>
      <c r="B5" s="657" t="s">
        <v>439</v>
      </c>
      <c r="C5" s="658"/>
      <c r="D5" s="659"/>
      <c r="E5" s="459"/>
      <c r="F5" s="469"/>
      <c r="G5" s="611"/>
    </row>
    <row r="6" spans="1:8" ht="21" customHeight="1">
      <c r="A6" s="612">
        <v>2</v>
      </c>
      <c r="B6" s="613" t="s">
        <v>178</v>
      </c>
      <c r="C6" s="459">
        <v>400</v>
      </c>
      <c r="D6" s="465"/>
      <c r="E6" s="459" t="s">
        <v>48</v>
      </c>
      <c r="F6" s="461"/>
      <c r="G6" s="609">
        <f>F6</f>
        <v>0</v>
      </c>
    </row>
    <row r="7" spans="1:8" s="471" customFormat="1" ht="150" customHeight="1">
      <c r="A7" s="610"/>
      <c r="B7" s="614" t="s">
        <v>183</v>
      </c>
      <c r="C7" s="459"/>
      <c r="D7" s="460"/>
      <c r="E7" s="459"/>
      <c r="F7" s="469"/>
      <c r="G7" s="611"/>
    </row>
    <row r="8" spans="1:8" ht="27" customHeight="1" thickBot="1">
      <c r="A8" s="615"/>
      <c r="B8" s="616" t="s">
        <v>179</v>
      </c>
      <c r="C8" s="616"/>
      <c r="D8" s="616"/>
      <c r="E8" s="616"/>
      <c r="F8" s="616"/>
      <c r="G8" s="617">
        <f>SUM(G4:G6)</f>
        <v>0</v>
      </c>
    </row>
    <row r="9" spans="1:8">
      <c r="A9" s="510"/>
      <c r="B9" s="471"/>
      <c r="C9" s="510"/>
      <c r="D9" s="511"/>
      <c r="E9" s="510"/>
      <c r="F9" s="512"/>
      <c r="G9" s="471"/>
    </row>
    <row r="10" spans="1:8">
      <c r="A10" s="510"/>
      <c r="B10" s="471"/>
      <c r="C10" s="510"/>
      <c r="D10" s="511"/>
      <c r="E10" s="510"/>
      <c r="F10" s="512"/>
      <c r="G10" s="471"/>
    </row>
    <row r="11" spans="1:8" ht="20.399999999999999">
      <c r="A11" s="598"/>
      <c r="B11" s="598"/>
      <c r="C11" s="598"/>
      <c r="D11" s="598"/>
      <c r="E11" s="598"/>
      <c r="F11" s="598"/>
      <c r="G11" s="598"/>
    </row>
    <row r="12" spans="1:8">
      <c r="A12" s="510"/>
      <c r="B12" s="471"/>
      <c r="C12" s="510"/>
      <c r="D12" s="511"/>
      <c r="E12" s="510"/>
      <c r="F12" s="512"/>
      <c r="G12" s="471"/>
    </row>
    <row r="13" spans="1:8">
      <c r="A13" s="510"/>
      <c r="B13" s="471"/>
      <c r="C13" s="510"/>
      <c r="D13" s="511"/>
      <c r="E13" s="510"/>
      <c r="F13" s="512"/>
      <c r="G13" s="471"/>
    </row>
    <row r="14" spans="1:8">
      <c r="A14" s="510"/>
      <c r="B14" s="471"/>
      <c r="C14" s="510"/>
      <c r="D14" s="511"/>
      <c r="E14" s="510"/>
      <c r="F14" s="512"/>
      <c r="G14" s="471"/>
    </row>
    <row r="15" spans="1:8">
      <c r="A15" s="510"/>
      <c r="B15" s="471"/>
      <c r="C15" s="510"/>
      <c r="D15" s="511"/>
      <c r="E15" s="510"/>
      <c r="F15" s="512"/>
      <c r="G15" s="471"/>
    </row>
    <row r="16" spans="1:8">
      <c r="A16" s="510"/>
      <c r="B16" s="510"/>
      <c r="C16" s="510"/>
      <c r="D16" s="511"/>
      <c r="E16" s="510"/>
      <c r="F16" s="514"/>
      <c r="G16" s="471"/>
    </row>
    <row r="17" spans="1:7">
      <c r="A17" s="510"/>
      <c r="B17" s="510"/>
      <c r="C17" s="510"/>
      <c r="D17" s="511"/>
      <c r="E17" s="510"/>
      <c r="F17" s="514"/>
      <c r="G17" s="471"/>
    </row>
    <row r="18" spans="1:7">
      <c r="A18" s="510"/>
      <c r="B18" s="510"/>
      <c r="C18" s="510"/>
      <c r="D18" s="511"/>
      <c r="E18" s="510"/>
      <c r="F18" s="514"/>
      <c r="G18" s="471"/>
    </row>
    <row r="19" spans="1:7">
      <c r="A19" s="471"/>
      <c r="B19" s="471"/>
      <c r="C19" s="510"/>
      <c r="D19" s="511"/>
      <c r="E19" s="510"/>
      <c r="F19" s="512"/>
      <c r="G19" s="471"/>
    </row>
    <row r="20" spans="1:7">
      <c r="A20" s="515"/>
      <c r="B20" s="516"/>
      <c r="C20" s="510"/>
      <c r="D20" s="511"/>
      <c r="E20" s="510"/>
      <c r="F20" s="512"/>
      <c r="G20" s="517"/>
    </row>
    <row r="21" spans="1:7">
      <c r="A21" s="510"/>
      <c r="B21" s="518"/>
      <c r="C21" s="510"/>
      <c r="D21" s="511"/>
      <c r="E21" s="510"/>
      <c r="F21" s="519"/>
      <c r="G21" s="517"/>
    </row>
    <row r="22" spans="1:7">
      <c r="A22" s="515"/>
      <c r="B22" s="516"/>
      <c r="C22" s="510"/>
      <c r="D22" s="511"/>
      <c r="E22" s="510"/>
      <c r="F22" s="520"/>
      <c r="G22" s="520"/>
    </row>
    <row r="23" spans="1:7">
      <c r="A23" s="510"/>
      <c r="B23" s="471"/>
      <c r="C23" s="510"/>
      <c r="D23" s="511"/>
      <c r="E23" s="510"/>
      <c r="F23" s="520"/>
      <c r="G23" s="520"/>
    </row>
    <row r="24" spans="1:7">
      <c r="A24" s="515"/>
      <c r="B24" s="516"/>
      <c r="C24" s="510"/>
      <c r="D24" s="511"/>
      <c r="E24" s="510"/>
      <c r="F24" s="520"/>
      <c r="G24" s="520"/>
    </row>
    <row r="25" spans="1:7">
      <c r="A25" s="510"/>
      <c r="B25" s="471"/>
      <c r="C25" s="510"/>
      <c r="D25" s="511"/>
      <c r="E25" s="510"/>
      <c r="F25" s="512"/>
      <c r="G25" s="471"/>
    </row>
    <row r="26" spans="1:7">
      <c r="A26" s="510"/>
      <c r="B26" s="471"/>
      <c r="C26" s="510"/>
      <c r="D26" s="511"/>
      <c r="E26" s="510"/>
      <c r="F26" s="512"/>
      <c r="G26" s="471"/>
    </row>
    <row r="27" spans="1:7">
      <c r="A27" s="510"/>
      <c r="B27" s="471"/>
      <c r="C27" s="510"/>
      <c r="D27" s="511"/>
      <c r="E27" s="510"/>
      <c r="F27" s="512"/>
      <c r="G27" s="471"/>
    </row>
    <row r="28" spans="1:7">
      <c r="A28" s="510"/>
      <c r="B28" s="471"/>
      <c r="C28" s="510"/>
      <c r="D28" s="511"/>
      <c r="E28" s="510"/>
      <c r="F28" s="512"/>
      <c r="G28" s="471"/>
    </row>
    <row r="29" spans="1:7">
      <c r="A29" s="510"/>
      <c r="B29" s="471"/>
      <c r="C29" s="510"/>
      <c r="D29" s="511"/>
      <c r="E29" s="510"/>
      <c r="F29" s="512"/>
      <c r="G29" s="471"/>
    </row>
    <row r="30" spans="1:7">
      <c r="A30" s="510"/>
      <c r="B30" s="471"/>
      <c r="C30" s="510"/>
      <c r="D30" s="511"/>
      <c r="E30" s="510"/>
      <c r="F30" s="512"/>
      <c r="G30" s="471"/>
    </row>
    <row r="31" spans="1:7">
      <c r="A31" s="510"/>
      <c r="B31" s="471"/>
      <c r="C31" s="510"/>
      <c r="D31" s="511"/>
      <c r="E31" s="510"/>
      <c r="F31" s="512"/>
      <c r="G31" s="471"/>
    </row>
    <row r="32" spans="1:7">
      <c r="A32" s="510"/>
      <c r="B32" s="471"/>
      <c r="C32" s="510"/>
      <c r="D32" s="511"/>
      <c r="E32" s="510"/>
      <c r="F32" s="512"/>
      <c r="G32" s="471"/>
    </row>
    <row r="33" spans="1:7">
      <c r="A33" s="510"/>
      <c r="B33" s="471"/>
      <c r="C33" s="510"/>
      <c r="D33" s="511"/>
      <c r="E33" s="510"/>
      <c r="F33" s="512"/>
      <c r="G33" s="471"/>
    </row>
    <row r="34" spans="1:7">
      <c r="A34" s="521"/>
      <c r="B34" s="518"/>
      <c r="C34" s="510"/>
      <c r="D34" s="511"/>
      <c r="E34" s="510"/>
      <c r="F34" s="512"/>
      <c r="G34" s="471"/>
    </row>
    <row r="35" spans="1:7">
      <c r="A35" s="510"/>
      <c r="B35" s="471"/>
      <c r="C35" s="510"/>
      <c r="D35" s="511"/>
      <c r="E35" s="510"/>
      <c r="F35" s="512"/>
      <c r="G35" s="471"/>
    </row>
    <row r="36" spans="1:7">
      <c r="A36" s="510"/>
      <c r="B36" s="471"/>
      <c r="C36" s="510"/>
      <c r="D36" s="511"/>
      <c r="E36" s="510"/>
      <c r="F36" s="512"/>
      <c r="G36" s="471"/>
    </row>
    <row r="37" spans="1:7">
      <c r="A37" s="510"/>
      <c r="B37" s="471"/>
      <c r="C37" s="510"/>
      <c r="D37" s="511"/>
      <c r="E37" s="510"/>
      <c r="F37" s="512"/>
      <c r="G37" s="471"/>
    </row>
    <row r="38" spans="1:7">
      <c r="A38" s="510"/>
      <c r="B38" s="471"/>
      <c r="C38" s="510"/>
      <c r="D38" s="511"/>
      <c r="E38" s="510"/>
      <c r="F38" s="512"/>
      <c r="G38" s="471"/>
    </row>
    <row r="39" spans="1:7">
      <c r="A39" s="510"/>
      <c r="B39" s="471"/>
      <c r="C39" s="510"/>
      <c r="D39" s="511"/>
      <c r="E39" s="510"/>
      <c r="F39" s="512"/>
      <c r="G39" s="471"/>
    </row>
    <row r="40" spans="1:7">
      <c r="A40" s="510"/>
      <c r="B40" s="471"/>
      <c r="C40" s="510"/>
      <c r="D40" s="511"/>
      <c r="E40" s="510"/>
      <c r="F40" s="512"/>
      <c r="G40" s="471"/>
    </row>
    <row r="41" spans="1:7">
      <c r="A41" s="510"/>
      <c r="B41" s="471"/>
      <c r="C41" s="510"/>
      <c r="D41" s="511"/>
      <c r="E41" s="510"/>
      <c r="F41" s="512"/>
      <c r="G41" s="471"/>
    </row>
    <row r="42" spans="1:7">
      <c r="A42" s="510"/>
      <c r="B42" s="471"/>
      <c r="C42" s="510"/>
      <c r="D42" s="511"/>
      <c r="E42" s="510"/>
      <c r="F42" s="512"/>
      <c r="G42" s="471"/>
    </row>
    <row r="43" spans="1:7">
      <c r="A43" s="510"/>
      <c r="B43" s="471"/>
      <c r="C43" s="510"/>
      <c r="D43" s="511"/>
      <c r="E43" s="510"/>
      <c r="F43" s="512"/>
      <c r="G43" s="471"/>
    </row>
    <row r="44" spans="1:7">
      <c r="A44" s="510"/>
      <c r="B44" s="471"/>
      <c r="C44" s="510"/>
      <c r="D44" s="511"/>
      <c r="E44" s="510"/>
      <c r="F44" s="512"/>
      <c r="G44" s="471"/>
    </row>
    <row r="45" spans="1:7">
      <c r="A45" s="510"/>
      <c r="B45" s="471"/>
      <c r="C45" s="510"/>
      <c r="D45" s="511"/>
      <c r="E45" s="510"/>
      <c r="F45" s="512"/>
      <c r="G45" s="471"/>
    </row>
    <row r="46" spans="1:7">
      <c r="A46" s="510"/>
      <c r="B46" s="471"/>
      <c r="C46" s="510"/>
      <c r="D46" s="511"/>
      <c r="E46" s="510"/>
      <c r="F46" s="512"/>
      <c r="G46" s="471"/>
    </row>
    <row r="47" spans="1:7">
      <c r="A47" s="510"/>
      <c r="B47" s="471"/>
      <c r="C47" s="510"/>
      <c r="D47" s="511"/>
      <c r="E47" s="510"/>
      <c r="F47" s="512"/>
      <c r="G47" s="471"/>
    </row>
    <row r="48" spans="1:7">
      <c r="A48" s="510"/>
      <c r="B48" s="471"/>
      <c r="C48" s="510"/>
      <c r="D48" s="511"/>
      <c r="E48" s="510"/>
      <c r="F48" s="512"/>
      <c r="G48" s="471"/>
    </row>
    <row r="49" spans="1:7">
      <c r="A49" s="510"/>
      <c r="B49" s="471"/>
      <c r="C49" s="510"/>
      <c r="D49" s="511"/>
      <c r="E49" s="510"/>
      <c r="F49" s="519"/>
      <c r="G49" s="517"/>
    </row>
    <row r="50" spans="1:7">
      <c r="A50" s="510"/>
      <c r="B50" s="471"/>
      <c r="C50" s="510"/>
      <c r="D50" s="511"/>
      <c r="E50" s="510"/>
      <c r="F50" s="519"/>
      <c r="G50" s="517"/>
    </row>
    <row r="51" spans="1:7">
      <c r="A51" s="510"/>
      <c r="B51" s="471"/>
      <c r="C51" s="510"/>
      <c r="D51" s="511"/>
      <c r="E51" s="510"/>
      <c r="F51" s="512"/>
      <c r="G51" s="471"/>
    </row>
    <row r="52" spans="1:7">
      <c r="A52" s="510"/>
      <c r="B52" s="471"/>
      <c r="C52" s="510"/>
      <c r="D52" s="511"/>
      <c r="E52" s="510"/>
      <c r="F52" s="512"/>
      <c r="G52" s="471"/>
    </row>
    <row r="53" spans="1:7">
      <c r="A53" s="510"/>
      <c r="B53" s="471"/>
      <c r="C53" s="510"/>
      <c r="D53" s="511"/>
      <c r="E53" s="510"/>
      <c r="F53" s="512"/>
      <c r="G53" s="471"/>
    </row>
    <row r="54" spans="1:7">
      <c r="A54" s="510"/>
      <c r="B54" s="471"/>
      <c r="C54" s="510"/>
      <c r="D54" s="511"/>
      <c r="E54" s="510"/>
      <c r="F54" s="512"/>
      <c r="G54" s="471"/>
    </row>
    <row r="55" spans="1:7">
      <c r="A55" s="510"/>
      <c r="B55" s="471"/>
      <c r="C55" s="510"/>
      <c r="D55" s="511"/>
      <c r="E55" s="510"/>
      <c r="F55" s="512"/>
      <c r="G55" s="471"/>
    </row>
    <row r="56" spans="1:7">
      <c r="A56" s="510"/>
      <c r="B56" s="471"/>
      <c r="C56" s="510"/>
      <c r="D56" s="511"/>
      <c r="E56" s="510"/>
      <c r="F56" s="512"/>
      <c r="G56" s="471"/>
    </row>
    <row r="57" spans="1:7">
      <c r="A57" s="510"/>
      <c r="B57" s="471"/>
      <c r="C57" s="510"/>
      <c r="D57" s="511"/>
      <c r="E57" s="510"/>
      <c r="F57" s="512"/>
      <c r="G57" s="471"/>
    </row>
    <row r="58" spans="1:7">
      <c r="A58" s="510"/>
      <c r="B58" s="471"/>
      <c r="C58" s="510"/>
      <c r="D58" s="511"/>
      <c r="E58" s="510"/>
      <c r="F58" s="512"/>
      <c r="G58" s="471"/>
    </row>
    <row r="59" spans="1:7">
      <c r="A59" s="510"/>
      <c r="B59" s="471"/>
      <c r="C59" s="510"/>
      <c r="D59" s="511"/>
      <c r="E59" s="510"/>
      <c r="F59" s="512"/>
      <c r="G59" s="471"/>
    </row>
    <row r="60" spans="1:7" s="484" customFormat="1">
      <c r="A60" s="510"/>
      <c r="B60" s="471"/>
      <c r="C60" s="510"/>
      <c r="D60" s="511"/>
      <c r="E60" s="510"/>
      <c r="F60" s="512"/>
      <c r="G60" s="471"/>
    </row>
    <row r="61" spans="1:7" s="484" customFormat="1">
      <c r="A61" s="510"/>
      <c r="B61" s="471"/>
      <c r="C61" s="510"/>
      <c r="D61" s="511"/>
      <c r="E61" s="510"/>
      <c r="F61" s="512"/>
      <c r="G61" s="471"/>
    </row>
    <row r="62" spans="1:7" s="484" customFormat="1">
      <c r="A62" s="510"/>
      <c r="B62" s="471"/>
      <c r="C62" s="510"/>
      <c r="D62" s="511"/>
      <c r="E62" s="510"/>
      <c r="F62" s="512"/>
      <c r="G62" s="471"/>
    </row>
    <row r="63" spans="1:7" s="484" customFormat="1">
      <c r="A63" s="510"/>
      <c r="B63" s="471"/>
      <c r="C63" s="510"/>
      <c r="D63" s="511"/>
      <c r="E63" s="510"/>
      <c r="F63" s="512"/>
      <c r="G63" s="471"/>
    </row>
    <row r="64" spans="1:7">
      <c r="A64" s="510"/>
      <c r="B64" s="471"/>
      <c r="C64" s="510"/>
      <c r="D64" s="511"/>
      <c r="E64" s="510"/>
      <c r="F64" s="512"/>
      <c r="G64" s="471"/>
    </row>
    <row r="65" spans="1:7" s="484" customFormat="1">
      <c r="A65" s="510"/>
      <c r="B65" s="471"/>
      <c r="C65" s="510"/>
      <c r="D65" s="511"/>
      <c r="E65" s="510"/>
      <c r="F65" s="512"/>
      <c r="G65" s="471"/>
    </row>
    <row r="66" spans="1:7">
      <c r="A66" s="510"/>
      <c r="B66" s="471"/>
      <c r="C66" s="510"/>
      <c r="D66" s="511"/>
      <c r="E66" s="510"/>
      <c r="F66" s="512"/>
      <c r="G66" s="471"/>
    </row>
    <row r="67" spans="1:7">
      <c r="A67" s="510"/>
      <c r="B67" s="471"/>
      <c r="C67" s="510"/>
      <c r="D67" s="511"/>
      <c r="E67" s="510"/>
      <c r="F67" s="512"/>
      <c r="G67" s="471"/>
    </row>
    <row r="68" spans="1:7">
      <c r="A68" s="510"/>
      <c r="B68" s="471"/>
      <c r="C68" s="510"/>
      <c r="D68" s="511"/>
      <c r="E68" s="510"/>
      <c r="F68" s="512"/>
      <c r="G68" s="471"/>
    </row>
    <row r="69" spans="1:7">
      <c r="A69" s="510"/>
      <c r="B69" s="471"/>
      <c r="C69" s="510"/>
      <c r="D69" s="511"/>
      <c r="E69" s="510"/>
      <c r="F69" s="512"/>
      <c r="G69" s="471"/>
    </row>
    <row r="70" spans="1:7">
      <c r="A70" s="510"/>
      <c r="B70" s="471"/>
      <c r="C70" s="510"/>
      <c r="D70" s="511"/>
      <c r="E70" s="510"/>
      <c r="F70" s="512"/>
      <c r="G70" s="471"/>
    </row>
    <row r="71" spans="1:7">
      <c r="A71" s="510"/>
      <c r="B71" s="471"/>
      <c r="C71" s="510"/>
      <c r="D71" s="511"/>
      <c r="E71" s="510"/>
      <c r="F71" s="512"/>
      <c r="G71" s="471"/>
    </row>
    <row r="72" spans="1:7" s="484" customFormat="1">
      <c r="A72" s="510"/>
      <c r="B72" s="471"/>
      <c r="C72" s="510"/>
      <c r="D72" s="511"/>
      <c r="E72" s="510"/>
      <c r="F72" s="519"/>
      <c r="G72" s="517"/>
    </row>
    <row r="73" spans="1:7">
      <c r="A73" s="510"/>
      <c r="B73" s="510"/>
      <c r="C73" s="510"/>
      <c r="D73" s="511"/>
      <c r="E73" s="510"/>
      <c r="F73" s="514"/>
      <c r="G73" s="471"/>
    </row>
    <row r="74" spans="1:7" s="484" customFormat="1">
      <c r="A74" s="510"/>
      <c r="B74" s="510"/>
      <c r="C74" s="510"/>
      <c r="D74" s="511"/>
      <c r="E74" s="510"/>
      <c r="F74" s="514"/>
      <c r="G74" s="471"/>
    </row>
    <row r="75" spans="1:7">
      <c r="A75" s="510"/>
      <c r="B75" s="471"/>
      <c r="C75" s="510"/>
      <c r="D75" s="511"/>
      <c r="E75" s="510"/>
      <c r="F75" s="522"/>
      <c r="G75" s="512"/>
    </row>
    <row r="76" spans="1:7">
      <c r="A76" s="510"/>
      <c r="B76" s="516"/>
      <c r="C76" s="510"/>
      <c r="D76" s="511"/>
      <c r="E76" s="510"/>
      <c r="F76" s="512"/>
      <c r="G76" s="471"/>
    </row>
    <row r="77" spans="1:7">
      <c r="A77" s="510"/>
      <c r="B77" s="471"/>
      <c r="C77" s="510"/>
      <c r="D77" s="511"/>
      <c r="E77" s="510"/>
      <c r="F77" s="512"/>
      <c r="G77" s="471"/>
    </row>
    <row r="78" spans="1:7">
      <c r="A78" s="510"/>
      <c r="B78" s="471"/>
      <c r="C78" s="510"/>
      <c r="D78" s="511"/>
      <c r="E78" s="510"/>
      <c r="F78" s="512"/>
      <c r="G78" s="471"/>
    </row>
    <row r="79" spans="1:7">
      <c r="A79" s="510"/>
      <c r="B79" s="471"/>
      <c r="C79" s="510"/>
      <c r="D79" s="511"/>
      <c r="E79" s="510"/>
      <c r="F79" s="512"/>
      <c r="G79" s="471"/>
    </row>
    <row r="80" spans="1:7">
      <c r="A80" s="510"/>
      <c r="B80" s="471"/>
      <c r="C80" s="510"/>
      <c r="D80" s="511"/>
      <c r="E80" s="510"/>
      <c r="F80" s="512"/>
      <c r="G80" s="471"/>
    </row>
    <row r="81" spans="1:7" s="484" customFormat="1">
      <c r="A81" s="510"/>
      <c r="B81" s="471"/>
      <c r="C81" s="510"/>
      <c r="D81" s="511"/>
      <c r="E81" s="510"/>
      <c r="F81" s="512"/>
      <c r="G81" s="471"/>
    </row>
    <row r="82" spans="1:7">
      <c r="A82" s="510"/>
      <c r="B82" s="471"/>
      <c r="C82" s="510"/>
      <c r="D82" s="511"/>
      <c r="E82" s="510"/>
      <c r="F82" s="512"/>
      <c r="G82" s="471"/>
    </row>
    <row r="83" spans="1:7" s="484" customFormat="1">
      <c r="A83" s="510"/>
      <c r="B83" s="471"/>
      <c r="C83" s="510"/>
      <c r="D83" s="511"/>
      <c r="E83" s="510"/>
      <c r="F83" s="512"/>
      <c r="G83" s="471"/>
    </row>
    <row r="84" spans="1:7">
      <c r="A84" s="510"/>
      <c r="B84" s="471"/>
      <c r="C84" s="510"/>
      <c r="D84" s="511"/>
      <c r="E84" s="510"/>
      <c r="F84" s="512"/>
      <c r="G84" s="471"/>
    </row>
    <row r="85" spans="1:7">
      <c r="A85" s="510"/>
      <c r="B85" s="471"/>
      <c r="C85" s="510"/>
      <c r="D85" s="511"/>
      <c r="E85" s="510"/>
      <c r="F85" s="512"/>
      <c r="G85" s="471"/>
    </row>
    <row r="86" spans="1:7">
      <c r="A86" s="510"/>
      <c r="B86" s="471"/>
      <c r="C86" s="510"/>
      <c r="D86" s="511"/>
      <c r="E86" s="510"/>
      <c r="F86" s="512"/>
      <c r="G86" s="471"/>
    </row>
    <row r="87" spans="1:7">
      <c r="A87" s="510"/>
      <c r="B87" s="471"/>
      <c r="C87" s="510"/>
      <c r="D87" s="511"/>
      <c r="E87" s="510"/>
      <c r="F87" s="512"/>
      <c r="G87" s="471"/>
    </row>
    <row r="88" spans="1:7" s="523" customFormat="1">
      <c r="A88" s="510"/>
      <c r="B88" s="471"/>
      <c r="C88" s="510"/>
      <c r="D88" s="511"/>
      <c r="E88" s="510"/>
      <c r="F88" s="512"/>
      <c r="G88" s="471"/>
    </row>
    <row r="89" spans="1:7" s="523" customFormat="1">
      <c r="A89" s="510"/>
      <c r="B89" s="471"/>
      <c r="C89" s="510"/>
      <c r="D89" s="511"/>
      <c r="E89" s="510"/>
      <c r="F89" s="512"/>
      <c r="G89" s="471"/>
    </row>
    <row r="90" spans="1:7" s="484" customFormat="1">
      <c r="A90" s="510"/>
      <c r="B90" s="471"/>
      <c r="C90" s="510"/>
      <c r="D90" s="511"/>
      <c r="E90" s="510"/>
      <c r="F90" s="512"/>
      <c r="G90" s="471"/>
    </row>
    <row r="91" spans="1:7" s="484" customFormat="1">
      <c r="A91" s="510"/>
      <c r="B91" s="471"/>
      <c r="C91" s="510"/>
      <c r="D91" s="511"/>
      <c r="E91" s="510"/>
      <c r="F91" s="512"/>
      <c r="G91" s="471"/>
    </row>
    <row r="92" spans="1:7">
      <c r="A92" s="510"/>
      <c r="B92" s="471"/>
      <c r="C92" s="510"/>
      <c r="D92" s="511"/>
      <c r="E92" s="510"/>
      <c r="F92" s="519"/>
      <c r="G92" s="517"/>
    </row>
    <row r="93" spans="1:7" s="484" customFormat="1">
      <c r="A93" s="510"/>
      <c r="B93" s="516"/>
      <c r="C93" s="510"/>
      <c r="D93" s="511"/>
      <c r="E93" s="510"/>
      <c r="F93" s="512"/>
      <c r="G93" s="471"/>
    </row>
    <row r="94" spans="1:7">
      <c r="A94" s="510"/>
      <c r="B94" s="471"/>
      <c r="C94" s="510"/>
      <c r="D94" s="511"/>
      <c r="E94" s="510"/>
      <c r="F94" s="512"/>
      <c r="G94" s="471"/>
    </row>
    <row r="95" spans="1:7">
      <c r="A95" s="510"/>
      <c r="B95" s="471"/>
      <c r="C95" s="524"/>
      <c r="D95" s="511"/>
      <c r="E95" s="510"/>
      <c r="F95" s="512"/>
      <c r="G95" s="471"/>
    </row>
    <row r="96" spans="1:7">
      <c r="A96" s="510"/>
      <c r="B96" s="471"/>
      <c r="C96" s="510"/>
      <c r="D96" s="511"/>
      <c r="E96" s="510"/>
      <c r="F96" s="512"/>
      <c r="G96" s="471"/>
    </row>
    <row r="97" spans="1:7">
      <c r="A97" s="510"/>
      <c r="B97" s="471"/>
      <c r="C97" s="514"/>
      <c r="D97" s="511"/>
      <c r="E97" s="510"/>
      <c r="F97" s="512"/>
      <c r="G97" s="471"/>
    </row>
    <row r="98" spans="1:7">
      <c r="A98" s="510"/>
      <c r="B98" s="471"/>
      <c r="C98" s="510"/>
      <c r="D98" s="511"/>
      <c r="E98" s="510"/>
      <c r="F98" s="512"/>
      <c r="G98" s="471"/>
    </row>
    <row r="99" spans="1:7">
      <c r="A99" s="510"/>
      <c r="B99" s="471"/>
      <c r="C99" s="510"/>
      <c r="D99" s="511"/>
      <c r="E99" s="510"/>
      <c r="F99" s="512"/>
      <c r="G99" s="471"/>
    </row>
    <row r="100" spans="1:7">
      <c r="A100" s="510"/>
      <c r="B100" s="471"/>
      <c r="C100" s="510"/>
      <c r="D100" s="511"/>
      <c r="E100" s="510"/>
      <c r="F100" s="512"/>
      <c r="G100" s="471"/>
    </row>
    <row r="101" spans="1:7">
      <c r="A101" s="510"/>
      <c r="B101" s="471"/>
      <c r="C101" s="510"/>
      <c r="D101" s="511"/>
      <c r="E101" s="510"/>
      <c r="F101" s="512"/>
      <c r="G101" s="471"/>
    </row>
    <row r="102" spans="1:7">
      <c r="A102" s="510"/>
      <c r="B102" s="471"/>
      <c r="C102" s="510"/>
      <c r="D102" s="511"/>
      <c r="E102" s="510"/>
      <c r="F102" s="512"/>
      <c r="G102" s="471"/>
    </row>
    <row r="103" spans="1:7">
      <c r="A103" s="510"/>
      <c r="B103" s="471"/>
      <c r="C103" s="510"/>
      <c r="D103" s="511"/>
      <c r="E103" s="510"/>
      <c r="F103" s="512"/>
      <c r="G103" s="471"/>
    </row>
    <row r="104" spans="1:7">
      <c r="A104" s="510"/>
      <c r="B104" s="471"/>
      <c r="C104" s="510"/>
      <c r="D104" s="511"/>
      <c r="E104" s="510"/>
      <c r="F104" s="512"/>
      <c r="G104" s="471"/>
    </row>
    <row r="105" spans="1:7">
      <c r="A105" s="510"/>
      <c r="B105" s="471"/>
      <c r="C105" s="510"/>
      <c r="D105" s="511"/>
      <c r="E105" s="510"/>
      <c r="F105" s="512"/>
      <c r="G105" s="471"/>
    </row>
    <row r="106" spans="1:7">
      <c r="A106" s="510"/>
      <c r="B106" s="471"/>
      <c r="C106" s="510"/>
      <c r="D106" s="511"/>
      <c r="E106" s="510"/>
      <c r="F106" s="512"/>
      <c r="G106" s="471"/>
    </row>
    <row r="107" spans="1:7">
      <c r="A107" s="510"/>
      <c r="B107" s="471"/>
      <c r="C107" s="510"/>
      <c r="D107" s="511"/>
      <c r="E107" s="510"/>
      <c r="F107" s="512"/>
      <c r="G107" s="471"/>
    </row>
    <row r="108" spans="1:7">
      <c r="A108" s="510"/>
      <c r="B108" s="471"/>
      <c r="C108" s="510"/>
      <c r="D108" s="511"/>
      <c r="E108" s="510"/>
      <c r="F108" s="512"/>
      <c r="G108" s="471"/>
    </row>
    <row r="109" spans="1:7">
      <c r="A109" s="510"/>
      <c r="B109" s="471"/>
      <c r="C109" s="510"/>
      <c r="D109" s="511"/>
      <c r="E109" s="510"/>
      <c r="F109" s="512"/>
      <c r="G109" s="471"/>
    </row>
    <row r="110" spans="1:7">
      <c r="A110" s="510"/>
      <c r="B110" s="471"/>
      <c r="C110" s="510"/>
      <c r="D110" s="511"/>
      <c r="E110" s="510"/>
      <c r="F110" s="512"/>
      <c r="G110" s="471"/>
    </row>
    <row r="111" spans="1:7">
      <c r="A111" s="510"/>
      <c r="B111" s="471"/>
      <c r="C111" s="510"/>
      <c r="D111" s="511"/>
      <c r="E111" s="510"/>
      <c r="F111" s="512"/>
      <c r="G111" s="471"/>
    </row>
    <row r="112" spans="1:7">
      <c r="A112" s="510"/>
      <c r="B112" s="471"/>
      <c r="C112" s="510"/>
      <c r="D112" s="511"/>
      <c r="E112" s="510"/>
      <c r="F112" s="512"/>
      <c r="G112" s="471"/>
    </row>
    <row r="113" spans="1:7">
      <c r="A113" s="510"/>
      <c r="B113" s="471"/>
      <c r="C113" s="510"/>
      <c r="D113" s="511"/>
      <c r="E113" s="510"/>
      <c r="F113" s="512"/>
      <c r="G113" s="471"/>
    </row>
    <row r="114" spans="1:7">
      <c r="A114" s="510"/>
      <c r="B114" s="471"/>
      <c r="C114" s="510"/>
      <c r="D114" s="511"/>
      <c r="E114" s="510"/>
      <c r="F114" s="512"/>
      <c r="G114" s="471"/>
    </row>
    <row r="115" spans="1:7">
      <c r="A115" s="510"/>
      <c r="B115" s="510"/>
      <c r="C115" s="510"/>
      <c r="D115" s="511"/>
      <c r="E115" s="510"/>
      <c r="F115" s="514"/>
      <c r="G115" s="471"/>
    </row>
    <row r="116" spans="1:7">
      <c r="A116" s="510"/>
      <c r="B116" s="510"/>
      <c r="C116" s="510"/>
      <c r="D116" s="511"/>
      <c r="E116" s="510"/>
      <c r="F116" s="514"/>
      <c r="G116" s="471"/>
    </row>
    <row r="117" spans="1:7">
      <c r="A117" s="510"/>
      <c r="B117" s="471"/>
      <c r="C117" s="510"/>
      <c r="D117" s="511"/>
      <c r="E117" s="510"/>
      <c r="F117" s="512"/>
      <c r="G117" s="471"/>
    </row>
    <row r="118" spans="1:7">
      <c r="A118" s="510"/>
      <c r="B118" s="471"/>
      <c r="C118" s="510"/>
      <c r="D118" s="511"/>
      <c r="E118" s="510"/>
      <c r="F118" s="512"/>
      <c r="G118" s="471"/>
    </row>
    <row r="119" spans="1:7">
      <c r="A119" s="510"/>
      <c r="B119" s="471"/>
      <c r="C119" s="510"/>
      <c r="D119" s="511"/>
      <c r="E119" s="510"/>
      <c r="F119" s="512"/>
      <c r="G119" s="471"/>
    </row>
    <row r="120" spans="1:7">
      <c r="A120" s="510"/>
      <c r="B120" s="471"/>
      <c r="C120" s="510"/>
      <c r="D120" s="511"/>
      <c r="E120" s="510"/>
      <c r="F120" s="512"/>
      <c r="G120" s="471"/>
    </row>
    <row r="121" spans="1:7">
      <c r="A121" s="510"/>
      <c r="B121" s="471"/>
      <c r="C121" s="510"/>
      <c r="D121" s="511"/>
      <c r="E121" s="510"/>
      <c r="F121" s="512"/>
      <c r="G121" s="471"/>
    </row>
    <row r="122" spans="1:7">
      <c r="A122" s="510"/>
      <c r="B122" s="471"/>
      <c r="C122" s="510"/>
      <c r="D122" s="511"/>
      <c r="E122" s="510"/>
      <c r="F122" s="512"/>
      <c r="G122" s="471"/>
    </row>
    <row r="123" spans="1:7">
      <c r="A123" s="510"/>
      <c r="B123" s="471"/>
      <c r="C123" s="510"/>
      <c r="D123" s="511"/>
      <c r="E123" s="471"/>
      <c r="F123" s="512"/>
      <c r="G123" s="471"/>
    </row>
    <row r="124" spans="1:7">
      <c r="A124" s="510"/>
      <c r="B124" s="471"/>
      <c r="C124" s="510"/>
      <c r="D124" s="511"/>
      <c r="E124" s="510"/>
      <c r="F124" s="512"/>
      <c r="G124" s="471"/>
    </row>
    <row r="125" spans="1:7">
      <c r="A125" s="510"/>
      <c r="B125" s="471"/>
      <c r="C125" s="510"/>
      <c r="D125" s="511"/>
      <c r="E125" s="510"/>
      <c r="F125" s="512"/>
      <c r="G125" s="471"/>
    </row>
    <row r="126" spans="1:7">
      <c r="A126" s="510"/>
      <c r="B126" s="471"/>
      <c r="C126" s="510"/>
      <c r="D126" s="511"/>
      <c r="E126" s="510"/>
      <c r="F126" s="519"/>
      <c r="G126" s="517"/>
    </row>
    <row r="127" spans="1:7">
      <c r="A127" s="510"/>
      <c r="B127" s="516"/>
      <c r="C127" s="510"/>
      <c r="D127" s="511"/>
      <c r="E127" s="510"/>
      <c r="F127" s="512"/>
      <c r="G127" s="471"/>
    </row>
    <row r="128" spans="1:7">
      <c r="A128" s="510"/>
      <c r="B128" s="471"/>
      <c r="C128" s="510"/>
      <c r="D128" s="511"/>
      <c r="E128" s="510"/>
      <c r="F128" s="512"/>
      <c r="G128" s="471"/>
    </row>
    <row r="129" spans="1:7">
      <c r="A129" s="510"/>
      <c r="B129" s="471"/>
      <c r="C129" s="510"/>
      <c r="D129" s="511"/>
      <c r="E129" s="510"/>
      <c r="F129" s="512"/>
      <c r="G129" s="471"/>
    </row>
    <row r="130" spans="1:7">
      <c r="A130" s="510"/>
      <c r="B130" s="471"/>
      <c r="C130" s="510"/>
      <c r="D130" s="511"/>
      <c r="E130" s="510"/>
      <c r="F130" s="512"/>
      <c r="G130" s="471"/>
    </row>
    <row r="131" spans="1:7">
      <c r="A131" s="510"/>
      <c r="B131" s="471"/>
      <c r="C131" s="510"/>
      <c r="D131" s="511"/>
      <c r="E131" s="510"/>
      <c r="F131" s="512"/>
      <c r="G131" s="471"/>
    </row>
    <row r="132" spans="1:7">
      <c r="A132" s="510"/>
      <c r="B132" s="471"/>
      <c r="C132" s="510"/>
      <c r="D132" s="511"/>
      <c r="E132" s="510"/>
      <c r="F132" s="512"/>
      <c r="G132" s="471"/>
    </row>
    <row r="133" spans="1:7">
      <c r="A133" s="510"/>
      <c r="B133" s="471"/>
      <c r="C133" s="510"/>
      <c r="D133" s="511"/>
      <c r="E133" s="510"/>
      <c r="F133" s="512"/>
      <c r="G133" s="471"/>
    </row>
    <row r="134" spans="1:7">
      <c r="A134" s="510"/>
      <c r="B134" s="471"/>
      <c r="C134" s="510"/>
      <c r="D134" s="511"/>
      <c r="E134" s="510"/>
      <c r="F134" s="512"/>
      <c r="G134" s="471"/>
    </row>
    <row r="135" spans="1:7">
      <c r="A135" s="510"/>
      <c r="B135" s="471"/>
      <c r="C135" s="510"/>
      <c r="D135" s="511"/>
      <c r="E135" s="510"/>
      <c r="F135" s="512"/>
      <c r="G135" s="471"/>
    </row>
    <row r="136" spans="1:7">
      <c r="A136" s="510"/>
      <c r="B136" s="471"/>
      <c r="C136" s="510"/>
      <c r="D136" s="511"/>
      <c r="E136" s="510"/>
      <c r="F136" s="512"/>
      <c r="G136" s="471"/>
    </row>
    <row r="137" spans="1:7">
      <c r="A137" s="510"/>
      <c r="B137" s="471"/>
      <c r="C137" s="510"/>
      <c r="D137" s="511"/>
      <c r="E137" s="510"/>
      <c r="F137" s="512"/>
      <c r="G137" s="471"/>
    </row>
    <row r="138" spans="1:7">
      <c r="A138" s="510"/>
      <c r="B138" s="471"/>
      <c r="C138" s="510"/>
      <c r="D138" s="511"/>
      <c r="E138" s="510"/>
      <c r="F138" s="512"/>
      <c r="G138" s="471"/>
    </row>
    <row r="139" spans="1:7">
      <c r="A139" s="510"/>
      <c r="B139" s="471"/>
      <c r="C139" s="510"/>
      <c r="D139" s="511"/>
      <c r="E139" s="510"/>
      <c r="F139" s="512"/>
      <c r="G139" s="471"/>
    </row>
    <row r="140" spans="1:7">
      <c r="A140" s="510"/>
      <c r="B140" s="471"/>
      <c r="C140" s="510"/>
      <c r="D140" s="511"/>
      <c r="E140" s="510"/>
      <c r="F140" s="512"/>
      <c r="G140" s="471"/>
    </row>
    <row r="141" spans="1:7">
      <c r="A141" s="510"/>
      <c r="B141" s="471"/>
      <c r="C141" s="510"/>
      <c r="D141" s="511"/>
      <c r="E141" s="510"/>
      <c r="F141" s="512"/>
      <c r="G141" s="471"/>
    </row>
    <row r="142" spans="1:7">
      <c r="A142" s="510"/>
      <c r="B142" s="471"/>
      <c r="C142" s="510"/>
      <c r="D142" s="511"/>
      <c r="E142" s="510"/>
      <c r="F142" s="512"/>
      <c r="G142" s="471"/>
    </row>
    <row r="143" spans="1:7">
      <c r="A143" s="510"/>
      <c r="B143" s="471"/>
      <c r="C143" s="510"/>
      <c r="D143" s="511"/>
      <c r="E143" s="510"/>
      <c r="F143" s="512"/>
      <c r="G143" s="471"/>
    </row>
    <row r="144" spans="1:7">
      <c r="A144" s="510"/>
      <c r="B144" s="471"/>
      <c r="C144" s="510"/>
      <c r="D144" s="511"/>
      <c r="E144" s="510"/>
      <c r="F144" s="519"/>
      <c r="G144" s="517"/>
    </row>
    <row r="145" spans="1:7">
      <c r="A145" s="510"/>
      <c r="B145" s="516"/>
      <c r="C145" s="510"/>
      <c r="D145" s="511"/>
      <c r="E145" s="510"/>
      <c r="F145" s="512"/>
      <c r="G145" s="471"/>
    </row>
    <row r="146" spans="1:7">
      <c r="A146" s="510"/>
      <c r="B146" s="471"/>
      <c r="C146" s="510"/>
      <c r="D146" s="511"/>
      <c r="E146" s="510"/>
      <c r="F146" s="512"/>
      <c r="G146" s="471"/>
    </row>
    <row r="147" spans="1:7">
      <c r="A147" s="510"/>
      <c r="B147" s="471"/>
      <c r="C147" s="514"/>
      <c r="D147" s="511"/>
      <c r="E147" s="510"/>
      <c r="F147" s="512"/>
      <c r="G147" s="471"/>
    </row>
    <row r="148" spans="1:7">
      <c r="A148" s="510"/>
      <c r="B148" s="471"/>
      <c r="C148" s="510"/>
      <c r="D148" s="511"/>
      <c r="E148" s="510"/>
      <c r="F148" s="512"/>
      <c r="G148" s="471"/>
    </row>
    <row r="149" spans="1:7">
      <c r="A149" s="510"/>
      <c r="B149" s="471"/>
      <c r="C149" s="514"/>
      <c r="D149" s="511"/>
      <c r="E149" s="510"/>
      <c r="F149" s="512"/>
      <c r="G149" s="471"/>
    </row>
    <row r="150" spans="1:7">
      <c r="A150" s="510"/>
      <c r="B150" s="471"/>
      <c r="C150" s="510"/>
      <c r="D150" s="511"/>
      <c r="E150" s="510"/>
      <c r="F150" s="512"/>
      <c r="G150" s="471"/>
    </row>
    <row r="151" spans="1:7">
      <c r="A151" s="510"/>
      <c r="B151" s="471"/>
      <c r="C151" s="510"/>
      <c r="D151" s="511"/>
      <c r="E151" s="510"/>
      <c r="F151" s="512"/>
      <c r="G151" s="471"/>
    </row>
    <row r="152" spans="1:7">
      <c r="A152" s="510"/>
      <c r="B152" s="471"/>
      <c r="C152" s="510"/>
      <c r="D152" s="511"/>
      <c r="E152" s="510"/>
      <c r="F152" s="512"/>
      <c r="G152" s="471"/>
    </row>
    <row r="153" spans="1:7">
      <c r="A153" s="510"/>
      <c r="B153" s="471"/>
      <c r="C153" s="510"/>
      <c r="D153" s="511"/>
      <c r="E153" s="510"/>
      <c r="F153" s="512"/>
      <c r="G153" s="471"/>
    </row>
    <row r="154" spans="1:7">
      <c r="A154" s="510"/>
      <c r="B154" s="471"/>
      <c r="C154" s="510"/>
      <c r="D154" s="511"/>
      <c r="E154" s="510"/>
      <c r="F154" s="512"/>
      <c r="G154" s="471"/>
    </row>
    <row r="155" spans="1:7">
      <c r="A155" s="510"/>
      <c r="B155" s="471"/>
      <c r="C155" s="510"/>
      <c r="D155" s="511"/>
      <c r="E155" s="510"/>
      <c r="F155" s="512"/>
      <c r="G155" s="471"/>
    </row>
    <row r="156" spans="1:7">
      <c r="A156" s="510"/>
      <c r="B156" s="471"/>
      <c r="C156" s="510"/>
      <c r="D156" s="511"/>
      <c r="E156" s="510"/>
      <c r="F156" s="512"/>
      <c r="G156" s="471"/>
    </row>
    <row r="157" spans="1:7">
      <c r="A157" s="510"/>
      <c r="B157" s="510"/>
      <c r="C157" s="510"/>
      <c r="D157" s="511"/>
      <c r="E157" s="510"/>
      <c r="F157" s="514"/>
      <c r="G157" s="471"/>
    </row>
    <row r="158" spans="1:7">
      <c r="A158" s="510"/>
      <c r="B158" s="510"/>
      <c r="C158" s="510"/>
      <c r="D158" s="511"/>
      <c r="E158" s="510"/>
      <c r="F158" s="514"/>
      <c r="G158" s="471"/>
    </row>
    <row r="159" spans="1:7">
      <c r="A159" s="510"/>
      <c r="B159" s="471"/>
      <c r="C159" s="510"/>
      <c r="D159" s="511"/>
      <c r="E159" s="510"/>
      <c r="F159" s="512"/>
      <c r="G159" s="471"/>
    </row>
    <row r="160" spans="1:7">
      <c r="A160" s="510"/>
      <c r="B160" s="471"/>
      <c r="C160" s="510"/>
      <c r="D160" s="511"/>
      <c r="E160" s="510"/>
      <c r="F160" s="512"/>
      <c r="G160" s="471"/>
    </row>
    <row r="161" spans="1:7">
      <c r="A161" s="510"/>
      <c r="B161" s="471"/>
      <c r="C161" s="510"/>
      <c r="D161" s="511"/>
      <c r="E161" s="510"/>
      <c r="F161" s="512"/>
      <c r="G161" s="471"/>
    </row>
    <row r="162" spans="1:7">
      <c r="A162" s="510"/>
      <c r="B162" s="471"/>
      <c r="C162" s="510"/>
      <c r="D162" s="511"/>
      <c r="E162" s="510"/>
      <c r="F162" s="512"/>
      <c r="G162" s="471"/>
    </row>
    <row r="163" spans="1:7">
      <c r="A163" s="510"/>
      <c r="B163" s="471"/>
      <c r="C163" s="510"/>
      <c r="D163" s="511"/>
      <c r="E163" s="510"/>
      <c r="F163" s="512"/>
      <c r="G163" s="471"/>
    </row>
    <row r="164" spans="1:7">
      <c r="A164" s="510"/>
      <c r="B164" s="471"/>
      <c r="C164" s="510"/>
      <c r="D164" s="511"/>
      <c r="E164" s="510"/>
      <c r="F164" s="512"/>
      <c r="G164" s="471"/>
    </row>
    <row r="165" spans="1:7">
      <c r="A165" s="510"/>
      <c r="B165" s="471"/>
      <c r="C165" s="510"/>
      <c r="D165" s="511"/>
      <c r="E165" s="510"/>
      <c r="F165" s="512"/>
      <c r="G165" s="471"/>
    </row>
    <row r="166" spans="1:7">
      <c r="A166" s="510"/>
      <c r="B166" s="471"/>
      <c r="C166" s="510"/>
      <c r="D166" s="511"/>
      <c r="E166" s="510"/>
      <c r="F166" s="512"/>
      <c r="G166" s="471"/>
    </row>
    <row r="167" spans="1:7">
      <c r="A167" s="510"/>
      <c r="B167" s="471"/>
      <c r="C167" s="510"/>
      <c r="D167" s="511"/>
      <c r="E167" s="510"/>
      <c r="F167" s="512"/>
      <c r="G167" s="471"/>
    </row>
    <row r="168" spans="1:7">
      <c r="A168" s="510"/>
      <c r="B168" s="471"/>
      <c r="C168" s="510"/>
      <c r="D168" s="511"/>
      <c r="E168" s="510"/>
      <c r="F168" s="512"/>
      <c r="G168" s="471"/>
    </row>
    <row r="169" spans="1:7">
      <c r="A169" s="510"/>
      <c r="B169" s="471"/>
      <c r="C169" s="510"/>
      <c r="D169" s="511"/>
      <c r="E169" s="510"/>
      <c r="F169" s="512"/>
      <c r="G169" s="471"/>
    </row>
    <row r="170" spans="1:7">
      <c r="A170" s="510"/>
      <c r="B170" s="471"/>
      <c r="C170" s="510"/>
      <c r="D170" s="511"/>
      <c r="E170" s="510"/>
      <c r="F170" s="512"/>
      <c r="G170" s="471"/>
    </row>
    <row r="171" spans="1:7">
      <c r="A171" s="510"/>
      <c r="B171" s="471"/>
      <c r="C171" s="510"/>
      <c r="D171" s="511"/>
      <c r="E171" s="510"/>
      <c r="F171" s="519"/>
      <c r="G171" s="517"/>
    </row>
    <row r="172" spans="1:7">
      <c r="A172" s="510"/>
      <c r="B172" s="516"/>
      <c r="C172" s="510"/>
      <c r="D172" s="511"/>
      <c r="E172" s="510"/>
      <c r="F172" s="512"/>
      <c r="G172" s="471"/>
    </row>
    <row r="173" spans="1:7">
      <c r="A173" s="510"/>
      <c r="B173" s="471"/>
      <c r="C173" s="510"/>
      <c r="D173" s="511"/>
      <c r="E173" s="510"/>
      <c r="F173" s="512"/>
      <c r="G173" s="471"/>
    </row>
    <row r="174" spans="1:7">
      <c r="A174" s="510"/>
      <c r="B174" s="471"/>
      <c r="C174" s="524"/>
      <c r="D174" s="511"/>
      <c r="E174" s="510"/>
      <c r="F174" s="512"/>
      <c r="G174" s="471"/>
    </row>
    <row r="175" spans="1:7">
      <c r="A175" s="510"/>
      <c r="B175" s="471"/>
      <c r="C175" s="510"/>
      <c r="D175" s="511"/>
      <c r="E175" s="510"/>
      <c r="F175" s="512"/>
      <c r="G175" s="471"/>
    </row>
    <row r="176" spans="1:7">
      <c r="A176" s="510"/>
      <c r="B176" s="471"/>
      <c r="C176" s="514"/>
      <c r="D176" s="511"/>
      <c r="E176" s="510"/>
      <c r="F176" s="512"/>
      <c r="G176" s="471"/>
    </row>
    <row r="177" spans="1:7">
      <c r="A177" s="510"/>
      <c r="B177" s="471"/>
      <c r="C177" s="510"/>
      <c r="D177" s="511"/>
      <c r="E177" s="510"/>
      <c r="F177" s="512"/>
      <c r="G177" s="471"/>
    </row>
    <row r="178" spans="1:7">
      <c r="A178" s="510"/>
      <c r="B178" s="471"/>
      <c r="C178" s="510"/>
      <c r="D178" s="511"/>
      <c r="E178" s="510"/>
      <c r="F178" s="512"/>
      <c r="G178" s="471"/>
    </row>
    <row r="179" spans="1:7">
      <c r="A179" s="510"/>
      <c r="B179" s="471"/>
      <c r="C179" s="510"/>
      <c r="D179" s="511"/>
      <c r="E179" s="510"/>
      <c r="F179" s="512"/>
      <c r="G179" s="471"/>
    </row>
    <row r="180" spans="1:7">
      <c r="A180" s="510"/>
      <c r="B180" s="471"/>
      <c r="C180" s="510"/>
      <c r="D180" s="511"/>
      <c r="E180" s="510"/>
      <c r="F180" s="512"/>
      <c r="G180" s="471"/>
    </row>
    <row r="181" spans="1:7">
      <c r="A181" s="510"/>
      <c r="B181" s="471"/>
      <c r="C181" s="510"/>
      <c r="D181" s="511"/>
      <c r="E181" s="510"/>
      <c r="F181" s="512"/>
      <c r="G181" s="471"/>
    </row>
    <row r="182" spans="1:7">
      <c r="A182" s="510"/>
      <c r="B182" s="471"/>
      <c r="C182" s="510"/>
      <c r="D182" s="511"/>
      <c r="E182" s="510"/>
      <c r="F182" s="512"/>
      <c r="G182" s="471"/>
    </row>
    <row r="183" spans="1:7">
      <c r="A183" s="510"/>
      <c r="B183" s="471"/>
      <c r="C183" s="510"/>
      <c r="D183" s="511"/>
      <c r="E183" s="510"/>
      <c r="F183" s="512"/>
      <c r="G183" s="471"/>
    </row>
    <row r="184" spans="1:7">
      <c r="A184" s="510"/>
      <c r="B184" s="471"/>
      <c r="C184" s="510"/>
      <c r="D184" s="511"/>
      <c r="E184" s="510"/>
      <c r="F184" s="512"/>
      <c r="G184" s="471"/>
    </row>
    <row r="185" spans="1:7">
      <c r="A185" s="510"/>
      <c r="B185" s="471"/>
      <c r="C185" s="510"/>
      <c r="D185" s="511"/>
      <c r="E185" s="510"/>
      <c r="F185" s="512"/>
      <c r="G185" s="471"/>
    </row>
    <row r="186" spans="1:7">
      <c r="A186" s="510"/>
      <c r="B186" s="471"/>
      <c r="C186" s="510"/>
      <c r="D186" s="511"/>
      <c r="E186" s="510"/>
      <c r="F186" s="512"/>
      <c r="G186" s="471"/>
    </row>
    <row r="187" spans="1:7">
      <c r="A187" s="510"/>
      <c r="B187" s="471"/>
      <c r="C187" s="510"/>
      <c r="D187" s="511"/>
      <c r="E187" s="510"/>
      <c r="F187" s="512"/>
      <c r="G187" s="471"/>
    </row>
    <row r="188" spans="1:7">
      <c r="A188" s="510"/>
      <c r="B188" s="471"/>
      <c r="C188" s="510"/>
      <c r="D188" s="511"/>
      <c r="E188" s="510"/>
      <c r="F188" s="512"/>
      <c r="G188" s="471"/>
    </row>
    <row r="189" spans="1:7">
      <c r="A189" s="510"/>
      <c r="B189" s="471"/>
      <c r="C189" s="510"/>
      <c r="D189" s="511"/>
      <c r="E189" s="510"/>
      <c r="F189" s="512"/>
      <c r="G189" s="471"/>
    </row>
    <row r="190" spans="1:7">
      <c r="A190" s="510"/>
      <c r="B190" s="471"/>
      <c r="C190" s="510"/>
      <c r="D190" s="511"/>
      <c r="E190" s="510"/>
      <c r="F190" s="512"/>
      <c r="G190" s="471"/>
    </row>
    <row r="191" spans="1:7">
      <c r="A191" s="510"/>
      <c r="B191" s="471"/>
      <c r="C191" s="510"/>
      <c r="D191" s="511"/>
      <c r="E191" s="510"/>
      <c r="F191" s="514"/>
      <c r="G191" s="471"/>
    </row>
    <row r="192" spans="1:7">
      <c r="A192" s="510"/>
      <c r="B192" s="471"/>
      <c r="C192" s="510"/>
      <c r="D192" s="511"/>
      <c r="E192" s="510"/>
      <c r="F192" s="514"/>
      <c r="G192" s="471"/>
    </row>
    <row r="193" spans="1:7">
      <c r="A193" s="510"/>
      <c r="B193" s="471"/>
      <c r="C193" s="510"/>
      <c r="D193" s="511"/>
      <c r="E193" s="510"/>
      <c r="F193" s="514"/>
      <c r="G193" s="471"/>
    </row>
    <row r="194" spans="1:7">
      <c r="A194" s="510"/>
      <c r="B194" s="471"/>
      <c r="C194" s="510"/>
      <c r="D194" s="511"/>
      <c r="E194" s="510"/>
      <c r="F194" s="514"/>
      <c r="G194" s="471"/>
    </row>
    <row r="195" spans="1:7">
      <c r="A195" s="510"/>
      <c r="B195" s="471"/>
      <c r="C195" s="510"/>
      <c r="D195" s="511"/>
      <c r="E195" s="510"/>
      <c r="F195" s="514"/>
      <c r="G195" s="471"/>
    </row>
    <row r="196" spans="1:7">
      <c r="A196" s="471"/>
      <c r="B196" s="471"/>
      <c r="C196" s="471"/>
      <c r="D196" s="525"/>
      <c r="E196" s="471"/>
      <c r="F196" s="471"/>
      <c r="G196" s="471"/>
    </row>
    <row r="197" spans="1:7">
      <c r="A197" s="471"/>
      <c r="B197" s="471"/>
      <c r="C197" s="471"/>
      <c r="D197" s="525"/>
      <c r="E197" s="471"/>
      <c r="F197" s="471"/>
      <c r="G197" s="471"/>
    </row>
    <row r="198" spans="1:7">
      <c r="A198" s="510"/>
      <c r="B198" s="471"/>
      <c r="C198" s="510"/>
      <c r="D198" s="511"/>
      <c r="E198" s="510"/>
      <c r="F198" s="512"/>
      <c r="G198" s="471"/>
    </row>
    <row r="199" spans="1:7">
      <c r="A199" s="510"/>
      <c r="B199" s="510"/>
      <c r="C199" s="510"/>
      <c r="D199" s="511"/>
      <c r="E199" s="510"/>
      <c r="F199" s="514"/>
      <c r="G199" s="471"/>
    </row>
    <row r="200" spans="1:7">
      <c r="A200" s="510"/>
      <c r="B200" s="510"/>
      <c r="C200" s="510"/>
      <c r="D200" s="511"/>
      <c r="E200" s="510"/>
      <c r="F200" s="514"/>
      <c r="G200" s="471"/>
    </row>
    <row r="201" spans="1:7">
      <c r="A201" s="510"/>
      <c r="B201" s="471"/>
      <c r="C201" s="510"/>
      <c r="D201" s="511"/>
      <c r="E201" s="510"/>
      <c r="F201" s="514"/>
      <c r="G201" s="471"/>
    </row>
    <row r="202" spans="1:7">
      <c r="A202" s="510"/>
      <c r="B202" s="471"/>
      <c r="C202" s="510"/>
      <c r="D202" s="511"/>
      <c r="E202" s="510"/>
      <c r="F202" s="514"/>
      <c r="G202" s="471"/>
    </row>
    <row r="203" spans="1:7">
      <c r="A203" s="510"/>
      <c r="B203" s="471"/>
      <c r="C203" s="510"/>
      <c r="D203" s="511"/>
      <c r="E203" s="510"/>
      <c r="F203" s="514"/>
      <c r="G203" s="471"/>
    </row>
    <row r="204" spans="1:7">
      <c r="A204" s="510"/>
      <c r="B204" s="471"/>
      <c r="C204" s="510"/>
      <c r="D204" s="511"/>
      <c r="E204" s="510"/>
      <c r="F204" s="514"/>
      <c r="G204" s="471"/>
    </row>
    <row r="205" spans="1:7">
      <c r="A205" s="510"/>
      <c r="B205" s="471"/>
      <c r="C205" s="510"/>
      <c r="D205" s="511"/>
      <c r="E205" s="510"/>
      <c r="F205" s="514"/>
      <c r="G205" s="471"/>
    </row>
    <row r="206" spans="1:7">
      <c r="A206" s="510"/>
      <c r="B206" s="471"/>
      <c r="C206" s="510"/>
      <c r="D206" s="511"/>
      <c r="E206" s="471"/>
      <c r="F206" s="512"/>
      <c r="G206" s="471"/>
    </row>
    <row r="207" spans="1:7">
      <c r="A207" s="510"/>
      <c r="B207" s="471"/>
      <c r="C207" s="510"/>
      <c r="D207" s="511"/>
      <c r="E207" s="510"/>
      <c r="F207" s="512"/>
      <c r="G207" s="471"/>
    </row>
    <row r="208" spans="1:7">
      <c r="A208" s="510"/>
      <c r="B208" s="471"/>
      <c r="C208" s="510"/>
      <c r="D208" s="511"/>
      <c r="E208" s="510"/>
      <c r="F208" s="512"/>
      <c r="G208" s="471"/>
    </row>
    <row r="209" spans="1:7">
      <c r="A209" s="510"/>
      <c r="B209" s="471"/>
      <c r="C209" s="510"/>
      <c r="D209" s="511"/>
      <c r="E209" s="510"/>
      <c r="F209" s="519"/>
      <c r="G209" s="517"/>
    </row>
    <row r="210" spans="1:7">
      <c r="A210" s="510"/>
      <c r="B210" s="516"/>
      <c r="C210" s="510"/>
      <c r="D210" s="511"/>
      <c r="E210" s="510"/>
      <c r="F210" s="512"/>
      <c r="G210" s="471"/>
    </row>
    <row r="211" spans="1:7">
      <c r="A211" s="510"/>
      <c r="B211" s="471"/>
      <c r="C211" s="510"/>
      <c r="D211" s="511"/>
      <c r="E211" s="510"/>
      <c r="F211" s="512"/>
      <c r="G211" s="471"/>
    </row>
    <row r="212" spans="1:7">
      <c r="A212" s="510"/>
      <c r="B212" s="471"/>
      <c r="C212" s="510"/>
      <c r="D212" s="511"/>
      <c r="E212" s="510"/>
      <c r="F212" s="512"/>
      <c r="G212" s="471"/>
    </row>
    <row r="213" spans="1:7">
      <c r="A213" s="510"/>
      <c r="B213" s="471"/>
      <c r="C213" s="510"/>
      <c r="D213" s="511"/>
      <c r="E213" s="510"/>
      <c r="F213" s="512"/>
      <c r="G213" s="471"/>
    </row>
    <row r="214" spans="1:7">
      <c r="A214" s="510"/>
      <c r="B214" s="471"/>
      <c r="C214" s="510"/>
      <c r="D214" s="511"/>
      <c r="E214" s="510"/>
      <c r="F214" s="512"/>
      <c r="G214" s="471"/>
    </row>
    <row r="215" spans="1:7">
      <c r="A215" s="510"/>
      <c r="B215" s="471"/>
      <c r="C215" s="510"/>
      <c r="D215" s="511"/>
      <c r="E215" s="510"/>
      <c r="F215" s="512"/>
      <c r="G215" s="471"/>
    </row>
    <row r="216" spans="1:7">
      <c r="A216" s="510"/>
      <c r="B216" s="471"/>
      <c r="C216" s="510"/>
      <c r="D216" s="511"/>
      <c r="E216" s="510"/>
      <c r="F216" s="512"/>
      <c r="G216" s="471"/>
    </row>
    <row r="217" spans="1:7">
      <c r="A217" s="510"/>
      <c r="B217" s="471"/>
      <c r="C217" s="524"/>
      <c r="D217" s="511"/>
      <c r="E217" s="510"/>
      <c r="F217" s="512"/>
      <c r="G217" s="471"/>
    </row>
    <row r="218" spans="1:7">
      <c r="A218" s="510"/>
      <c r="B218" s="471"/>
      <c r="C218" s="510"/>
      <c r="D218" s="511"/>
      <c r="E218" s="510"/>
      <c r="F218" s="512"/>
      <c r="G218" s="471"/>
    </row>
    <row r="219" spans="1:7">
      <c r="A219" s="510"/>
      <c r="B219" s="471"/>
      <c r="C219" s="510"/>
      <c r="D219" s="511"/>
      <c r="E219" s="510"/>
      <c r="F219" s="512"/>
      <c r="G219" s="471"/>
    </row>
    <row r="220" spans="1:7">
      <c r="A220" s="510"/>
      <c r="B220" s="471"/>
      <c r="C220" s="510"/>
      <c r="D220" s="511"/>
      <c r="E220" s="510"/>
      <c r="F220" s="512"/>
      <c r="G220" s="471"/>
    </row>
    <row r="221" spans="1:7">
      <c r="A221" s="510"/>
      <c r="B221" s="471"/>
      <c r="C221" s="510"/>
      <c r="D221" s="511"/>
      <c r="E221" s="510"/>
      <c r="F221" s="512"/>
      <c r="G221" s="471"/>
    </row>
    <row r="222" spans="1:7">
      <c r="A222" s="510"/>
      <c r="B222" s="471"/>
      <c r="C222" s="510"/>
      <c r="D222" s="511"/>
      <c r="E222" s="510"/>
      <c r="F222" s="512"/>
      <c r="G222" s="471"/>
    </row>
    <row r="223" spans="1:7">
      <c r="A223" s="510"/>
      <c r="B223" s="471"/>
      <c r="C223" s="510"/>
      <c r="D223" s="511"/>
      <c r="E223" s="510"/>
      <c r="F223" s="512"/>
      <c r="G223" s="471"/>
    </row>
    <row r="224" spans="1:7">
      <c r="A224" s="471"/>
      <c r="B224" s="471"/>
      <c r="C224" s="471"/>
      <c r="D224" s="525"/>
      <c r="E224" s="471"/>
      <c r="F224" s="471"/>
      <c r="G224" s="471"/>
    </row>
    <row r="225" spans="1:7">
      <c r="A225" s="510"/>
      <c r="B225" s="471"/>
      <c r="C225" s="510"/>
      <c r="D225" s="511"/>
      <c r="E225" s="510"/>
      <c r="F225" s="512"/>
      <c r="G225" s="471"/>
    </row>
    <row r="226" spans="1:7">
      <c r="A226" s="510"/>
      <c r="B226" s="471"/>
      <c r="C226" s="510"/>
      <c r="D226" s="511"/>
      <c r="E226" s="510"/>
      <c r="F226" s="512"/>
      <c r="G226" s="471"/>
    </row>
    <row r="227" spans="1:7">
      <c r="A227" s="510"/>
      <c r="B227" s="471"/>
      <c r="C227" s="510"/>
      <c r="D227" s="511"/>
      <c r="E227" s="510"/>
      <c r="F227" s="512"/>
      <c r="G227" s="471"/>
    </row>
    <row r="228" spans="1:7">
      <c r="A228" s="510"/>
      <c r="B228" s="471"/>
      <c r="C228" s="510"/>
      <c r="D228" s="511"/>
      <c r="E228" s="510"/>
      <c r="F228" s="512"/>
      <c r="G228" s="471"/>
    </row>
    <row r="229" spans="1:7">
      <c r="A229" s="510"/>
      <c r="B229" s="471"/>
      <c r="C229" s="510"/>
      <c r="D229" s="511"/>
      <c r="E229" s="510"/>
      <c r="F229" s="512"/>
      <c r="G229" s="471"/>
    </row>
    <row r="230" spans="1:7">
      <c r="A230" s="510"/>
      <c r="B230" s="471"/>
      <c r="C230" s="510"/>
      <c r="D230" s="511"/>
      <c r="E230" s="510"/>
      <c r="F230" s="512"/>
      <c r="G230" s="471"/>
    </row>
    <row r="231" spans="1:7">
      <c r="A231" s="510"/>
      <c r="B231" s="471"/>
      <c r="C231" s="510"/>
      <c r="D231" s="511"/>
      <c r="E231" s="510"/>
      <c r="F231" s="512"/>
      <c r="G231" s="471"/>
    </row>
    <row r="232" spans="1:7">
      <c r="A232" s="510"/>
      <c r="B232" s="471"/>
      <c r="C232" s="510"/>
      <c r="D232" s="511"/>
      <c r="E232" s="510"/>
      <c r="F232" s="512"/>
      <c r="G232" s="471"/>
    </row>
    <row r="233" spans="1:7">
      <c r="A233" s="510"/>
      <c r="B233" s="471"/>
      <c r="C233" s="510"/>
      <c r="D233" s="511"/>
      <c r="E233" s="510"/>
      <c r="F233" s="512"/>
      <c r="G233" s="471"/>
    </row>
    <row r="234" spans="1:7">
      <c r="A234" s="510"/>
      <c r="B234" s="471"/>
      <c r="C234" s="510"/>
      <c r="D234" s="511"/>
      <c r="E234" s="510"/>
      <c r="F234" s="512"/>
      <c r="G234" s="471"/>
    </row>
    <row r="235" spans="1:7">
      <c r="A235" s="510"/>
      <c r="B235" s="471"/>
      <c r="C235" s="510"/>
      <c r="D235" s="511"/>
      <c r="E235" s="510"/>
      <c r="F235" s="512"/>
      <c r="G235" s="471"/>
    </row>
    <row r="236" spans="1:7">
      <c r="A236" s="510"/>
      <c r="B236" s="471"/>
      <c r="C236" s="510"/>
      <c r="D236" s="511"/>
      <c r="E236" s="510"/>
      <c r="F236" s="512"/>
      <c r="G236" s="471"/>
    </row>
    <row r="237" spans="1:7">
      <c r="A237" s="510"/>
      <c r="B237" s="471"/>
      <c r="C237" s="510"/>
      <c r="D237" s="511"/>
      <c r="E237" s="510"/>
      <c r="F237" s="512"/>
      <c r="G237" s="471"/>
    </row>
    <row r="238" spans="1:7">
      <c r="A238" s="510"/>
      <c r="B238" s="471"/>
      <c r="C238" s="510"/>
      <c r="D238" s="511"/>
      <c r="E238" s="510"/>
      <c r="F238" s="512"/>
      <c r="G238" s="471"/>
    </row>
    <row r="239" spans="1:7">
      <c r="A239" s="510"/>
      <c r="B239" s="471"/>
      <c r="C239" s="510"/>
      <c r="D239" s="511"/>
      <c r="E239" s="510"/>
      <c r="F239" s="512"/>
      <c r="G239" s="471"/>
    </row>
    <row r="240" spans="1:7">
      <c r="A240" s="510"/>
      <c r="B240" s="471"/>
      <c r="C240" s="510"/>
      <c r="D240" s="511"/>
      <c r="E240" s="510"/>
      <c r="F240" s="512"/>
      <c r="G240" s="471"/>
    </row>
    <row r="241" spans="1:7">
      <c r="A241" s="510"/>
      <c r="B241" s="510"/>
      <c r="C241" s="510"/>
      <c r="D241" s="511"/>
      <c r="E241" s="510"/>
      <c r="F241" s="514"/>
      <c r="G241" s="471"/>
    </row>
    <row r="242" spans="1:7">
      <c r="A242" s="510"/>
      <c r="B242" s="510"/>
      <c r="C242" s="510"/>
      <c r="D242" s="511"/>
      <c r="E242" s="510"/>
      <c r="F242" s="514"/>
      <c r="G242" s="471"/>
    </row>
    <row r="243" spans="1:7">
      <c r="A243" s="510"/>
      <c r="B243" s="510"/>
      <c r="C243" s="510"/>
      <c r="D243" s="511"/>
      <c r="E243" s="510"/>
      <c r="F243" s="514"/>
      <c r="G243" s="471"/>
    </row>
    <row r="244" spans="1:7">
      <c r="A244" s="510"/>
      <c r="B244" s="471"/>
      <c r="C244" s="510"/>
      <c r="D244" s="511"/>
      <c r="E244" s="510"/>
      <c r="F244" s="512"/>
      <c r="G244" s="471"/>
    </row>
    <row r="245" spans="1:7">
      <c r="A245" s="510"/>
      <c r="B245" s="471"/>
      <c r="C245" s="510"/>
      <c r="D245" s="511"/>
      <c r="E245" s="510"/>
      <c r="F245" s="512"/>
      <c r="G245" s="471"/>
    </row>
    <row r="246" spans="1:7">
      <c r="A246" s="510"/>
      <c r="B246" s="471"/>
      <c r="C246" s="510"/>
      <c r="D246" s="511"/>
      <c r="E246" s="510"/>
      <c r="F246" s="512"/>
      <c r="G246" s="471"/>
    </row>
    <row r="247" spans="1:7">
      <c r="A247" s="510"/>
      <c r="B247" s="471"/>
      <c r="C247" s="510"/>
      <c r="D247" s="511"/>
      <c r="E247" s="510"/>
      <c r="F247" s="519"/>
      <c r="G247" s="517"/>
    </row>
    <row r="248" spans="1:7">
      <c r="A248" s="510"/>
      <c r="B248" s="516"/>
      <c r="C248" s="510"/>
      <c r="D248" s="511"/>
      <c r="E248" s="510"/>
      <c r="F248" s="512"/>
      <c r="G248" s="471"/>
    </row>
    <row r="249" spans="1:7">
      <c r="A249" s="510"/>
      <c r="B249" s="471"/>
      <c r="C249" s="510"/>
      <c r="D249" s="511"/>
      <c r="E249" s="510"/>
      <c r="F249" s="512"/>
      <c r="G249" s="471"/>
    </row>
    <row r="250" spans="1:7">
      <c r="A250" s="510"/>
      <c r="B250" s="471"/>
      <c r="C250" s="524"/>
      <c r="D250" s="511"/>
      <c r="E250" s="510"/>
      <c r="F250" s="512"/>
      <c r="G250" s="471"/>
    </row>
    <row r="251" spans="1:7">
      <c r="A251" s="510"/>
      <c r="B251" s="471"/>
      <c r="C251" s="510"/>
      <c r="D251" s="511"/>
      <c r="E251" s="510"/>
      <c r="F251" s="512"/>
      <c r="G251" s="471"/>
    </row>
    <row r="252" spans="1:7">
      <c r="A252" s="510"/>
      <c r="B252" s="471"/>
      <c r="C252" s="514"/>
      <c r="D252" s="511"/>
      <c r="E252" s="510"/>
      <c r="F252" s="512"/>
      <c r="G252" s="471"/>
    </row>
    <row r="253" spans="1:7">
      <c r="A253" s="510"/>
      <c r="B253" s="471"/>
      <c r="C253" s="510"/>
      <c r="D253" s="511"/>
      <c r="E253" s="510"/>
      <c r="F253" s="519"/>
      <c r="G253" s="517"/>
    </row>
    <row r="254" spans="1:7">
      <c r="A254" s="510"/>
      <c r="B254" s="516"/>
      <c r="C254" s="510"/>
      <c r="D254" s="511"/>
      <c r="E254" s="510"/>
      <c r="F254" s="512"/>
      <c r="G254" s="471"/>
    </row>
    <row r="255" spans="1:7">
      <c r="A255" s="510"/>
      <c r="B255" s="471"/>
      <c r="C255" s="510"/>
      <c r="D255" s="511"/>
      <c r="E255" s="510"/>
      <c r="F255" s="512"/>
      <c r="G255" s="471"/>
    </row>
    <row r="256" spans="1:7">
      <c r="A256" s="510"/>
      <c r="B256" s="471"/>
      <c r="C256" s="510"/>
      <c r="D256" s="511"/>
      <c r="E256" s="510"/>
      <c r="F256" s="512"/>
      <c r="G256" s="471"/>
    </row>
    <row r="257" spans="1:7">
      <c r="A257" s="510"/>
      <c r="B257" s="471"/>
      <c r="C257" s="510"/>
      <c r="D257" s="511"/>
      <c r="E257" s="510"/>
      <c r="F257" s="519"/>
      <c r="G257" s="517"/>
    </row>
    <row r="258" spans="1:7">
      <c r="A258" s="510"/>
      <c r="B258" s="471"/>
      <c r="C258" s="510"/>
      <c r="D258" s="511"/>
      <c r="E258" s="510"/>
      <c r="F258" s="522"/>
      <c r="G258" s="512"/>
    </row>
    <row r="259" spans="1:7">
      <c r="A259" s="510"/>
      <c r="B259" s="471"/>
      <c r="C259" s="510"/>
      <c r="D259" s="511"/>
      <c r="E259" s="510"/>
      <c r="F259" s="526"/>
      <c r="G259" s="527"/>
    </row>
    <row r="260" spans="1:7">
      <c r="A260" s="510"/>
      <c r="B260" s="471"/>
      <c r="C260" s="510"/>
      <c r="D260" s="511"/>
      <c r="E260" s="510"/>
      <c r="F260" s="512"/>
      <c r="G260" s="471"/>
    </row>
    <row r="261" spans="1:7">
      <c r="A261" s="510"/>
      <c r="B261" s="471"/>
      <c r="C261" s="510"/>
      <c r="D261" s="511"/>
      <c r="E261" s="510"/>
      <c r="F261" s="512"/>
      <c r="G261" s="471"/>
    </row>
    <row r="262" spans="1:7">
      <c r="A262" s="510"/>
      <c r="B262" s="471"/>
      <c r="C262" s="510"/>
      <c r="D262" s="511"/>
      <c r="E262" s="510"/>
      <c r="F262" s="514"/>
      <c r="G262" s="471"/>
    </row>
    <row r="263" spans="1:7">
      <c r="A263" s="510"/>
      <c r="B263" s="528"/>
      <c r="C263" s="510"/>
      <c r="D263" s="511"/>
      <c r="E263" s="510"/>
      <c r="F263" s="514"/>
      <c r="G263" s="471"/>
    </row>
    <row r="264" spans="1:7">
      <c r="A264" s="510"/>
      <c r="B264" s="471"/>
      <c r="C264" s="510"/>
      <c r="D264" s="511"/>
      <c r="E264" s="510"/>
      <c r="F264" s="514"/>
      <c r="G264" s="471"/>
    </row>
    <row r="265" spans="1:7">
      <c r="A265" s="510"/>
      <c r="B265" s="528"/>
      <c r="C265" s="510"/>
      <c r="D265" s="511"/>
      <c r="E265" s="510"/>
      <c r="F265" s="514"/>
      <c r="G265" s="471"/>
    </row>
    <row r="266" spans="1:7">
      <c r="A266" s="529"/>
      <c r="C266" s="529"/>
      <c r="D266" s="530"/>
      <c r="E266" s="529"/>
      <c r="F266" s="531"/>
    </row>
    <row r="267" spans="1:7">
      <c r="A267" s="529"/>
      <c r="C267" s="529"/>
      <c r="D267" s="530"/>
      <c r="E267" s="529"/>
      <c r="F267" s="531"/>
    </row>
    <row r="268" spans="1:7">
      <c r="A268" s="529"/>
      <c r="C268" s="529"/>
      <c r="D268" s="530"/>
      <c r="E268" s="529"/>
      <c r="F268" s="531"/>
    </row>
    <row r="269" spans="1:7">
      <c r="A269" s="529"/>
      <c r="C269" s="529"/>
      <c r="D269" s="530"/>
      <c r="E269" s="529"/>
      <c r="F269" s="531"/>
    </row>
    <row r="270" spans="1:7">
      <c r="A270" s="529"/>
      <c r="C270" s="529"/>
      <c r="D270" s="530"/>
      <c r="E270" s="529"/>
      <c r="F270" s="531"/>
    </row>
    <row r="271" spans="1:7">
      <c r="A271" s="529"/>
      <c r="C271" s="529"/>
      <c r="D271" s="530"/>
      <c r="E271" s="529"/>
      <c r="F271" s="531"/>
    </row>
    <row r="272" spans="1:7">
      <c r="A272" s="529"/>
      <c r="C272" s="529"/>
      <c r="D272" s="530"/>
      <c r="E272" s="529"/>
      <c r="F272" s="531"/>
    </row>
    <row r="292" spans="10:10">
      <c r="J292" s="471"/>
    </row>
  </sheetData>
  <mergeCells count="5">
    <mergeCell ref="A1:G1"/>
    <mergeCell ref="F22:G22"/>
    <mergeCell ref="F23:G23"/>
    <mergeCell ref="F24:G24"/>
    <mergeCell ref="B8:F8"/>
  </mergeCells>
  <pageMargins left="0.7" right="0.7" top="0.75" bottom="0.75" header="0.3" footer="0.3"/>
  <pageSetup scale="75" orientation="portrait" horizontalDpi="30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1"/>
  <sheetViews>
    <sheetView view="pageBreakPreview" zoomScaleNormal="100" zoomScaleSheetLayoutView="100" workbookViewId="0">
      <selection activeCell="F5" sqref="F5"/>
    </sheetView>
  </sheetViews>
  <sheetFormatPr defaultColWidth="9.109375" defaultRowHeight="15.6"/>
  <cols>
    <col min="1" max="1" width="6.6640625" style="81" customWidth="1"/>
    <col min="2" max="2" width="47.6640625" style="81" customWidth="1"/>
    <col min="3" max="3" width="7.6640625" style="81" customWidth="1"/>
    <col min="4" max="4" width="14.5546875" style="532" customWidth="1"/>
    <col min="5" max="5" width="7.5546875" style="81" customWidth="1"/>
    <col min="6" max="6" width="15.88671875" style="81" customWidth="1"/>
    <col min="7" max="7" width="19.6640625" style="81" customWidth="1"/>
    <col min="8" max="16384" width="9.109375" style="81"/>
  </cols>
  <sheetData>
    <row r="1" spans="1:8" ht="42" customHeight="1" thickBot="1">
      <c r="A1" s="443" t="s">
        <v>137</v>
      </c>
      <c r="B1" s="444"/>
      <c r="C1" s="444"/>
      <c r="D1" s="444"/>
      <c r="E1" s="444"/>
      <c r="F1" s="444"/>
      <c r="G1" s="444"/>
      <c r="H1" s="581"/>
    </row>
    <row r="2" spans="1:8" s="532" customFormat="1" ht="17.399999999999999">
      <c r="A2" s="582" t="s">
        <v>34</v>
      </c>
      <c r="B2" s="583" t="s">
        <v>32</v>
      </c>
      <c r="C2" s="584" t="s">
        <v>37</v>
      </c>
      <c r="D2" s="584" t="s">
        <v>33</v>
      </c>
      <c r="E2" s="585" t="s">
        <v>41</v>
      </c>
      <c r="F2" s="585" t="s">
        <v>8</v>
      </c>
      <c r="G2" s="586" t="s">
        <v>42</v>
      </c>
    </row>
    <row r="3" spans="1:8" ht="27" customHeight="1">
      <c r="A3" s="587"/>
      <c r="B3" s="588" t="s">
        <v>43</v>
      </c>
      <c r="C3" s="589"/>
      <c r="D3" s="589"/>
      <c r="E3" s="590"/>
      <c r="F3" s="590"/>
      <c r="G3" s="591"/>
    </row>
    <row r="4" spans="1:8" ht="21" customHeight="1">
      <c r="A4" s="457" t="s">
        <v>2</v>
      </c>
      <c r="B4" s="458" t="s">
        <v>140</v>
      </c>
      <c r="C4" s="459"/>
      <c r="D4" s="460"/>
      <c r="E4" s="459"/>
      <c r="F4" s="461"/>
      <c r="G4" s="462"/>
    </row>
    <row r="5" spans="1:8" ht="21" customHeight="1">
      <c r="A5" s="463">
        <v>1</v>
      </c>
      <c r="B5" s="464" t="s">
        <v>45</v>
      </c>
      <c r="C5" s="459">
        <f>5.5*9</f>
        <v>49.5</v>
      </c>
      <c r="D5" s="465"/>
      <c r="E5" s="459" t="s">
        <v>46</v>
      </c>
      <c r="F5" s="461"/>
      <c r="G5" s="466">
        <f>F5</f>
        <v>0</v>
      </c>
    </row>
    <row r="6" spans="1:8" s="471" customFormat="1" ht="290.10000000000002" customHeight="1">
      <c r="A6" s="467"/>
      <c r="B6" s="468" t="s">
        <v>408</v>
      </c>
      <c r="C6" s="459"/>
      <c r="D6" s="460"/>
      <c r="E6" s="459"/>
      <c r="F6" s="469"/>
      <c r="G6" s="470"/>
    </row>
    <row r="7" spans="1:8" ht="21" customHeight="1">
      <c r="A7" s="472">
        <v>2</v>
      </c>
      <c r="B7" s="476" t="s">
        <v>168</v>
      </c>
      <c r="C7" s="459">
        <f>28*9</f>
        <v>252</v>
      </c>
      <c r="D7" s="465"/>
      <c r="E7" s="459" t="s">
        <v>46</v>
      </c>
      <c r="F7" s="461"/>
      <c r="G7" s="466">
        <f>F7</f>
        <v>0</v>
      </c>
    </row>
    <row r="8" spans="1:8" ht="150" customHeight="1">
      <c r="A8" s="467"/>
      <c r="B8" s="468" t="s">
        <v>421</v>
      </c>
      <c r="C8" s="459"/>
      <c r="D8" s="465"/>
      <c r="E8" s="459"/>
      <c r="F8" s="469"/>
      <c r="G8" s="470"/>
    </row>
    <row r="9" spans="1:8" ht="21" customHeight="1">
      <c r="A9" s="472">
        <v>3</v>
      </c>
      <c r="B9" s="473" t="s">
        <v>47</v>
      </c>
      <c r="C9" s="459">
        <v>600</v>
      </c>
      <c r="D9" s="465"/>
      <c r="E9" s="459" t="s">
        <v>48</v>
      </c>
      <c r="F9" s="461"/>
      <c r="G9" s="466">
        <f>F9</f>
        <v>0</v>
      </c>
    </row>
    <row r="10" spans="1:8" s="471" customFormat="1" ht="170.1" customHeight="1">
      <c r="A10" s="467"/>
      <c r="B10" s="592" t="s">
        <v>49</v>
      </c>
      <c r="C10" s="459"/>
      <c r="D10" s="460"/>
      <c r="E10" s="459"/>
      <c r="F10" s="469"/>
      <c r="G10" s="470"/>
    </row>
    <row r="11" spans="1:8" ht="21" customHeight="1">
      <c r="A11" s="472">
        <v>4</v>
      </c>
      <c r="B11" s="473" t="s">
        <v>50</v>
      </c>
      <c r="C11" s="459">
        <v>1000</v>
      </c>
      <c r="D11" s="465"/>
      <c r="E11" s="459" t="s">
        <v>48</v>
      </c>
      <c r="F11" s="461"/>
      <c r="G11" s="466">
        <f>F11</f>
        <v>0</v>
      </c>
    </row>
    <row r="12" spans="1:8" s="471" customFormat="1" ht="61.2" customHeight="1">
      <c r="A12" s="467"/>
      <c r="B12" s="593" t="s">
        <v>51</v>
      </c>
      <c r="C12" s="459"/>
      <c r="D12" s="460"/>
      <c r="E12" s="459"/>
      <c r="F12" s="469"/>
      <c r="G12" s="470"/>
    </row>
    <row r="13" spans="1:8" ht="21" customHeight="1">
      <c r="A13" s="472">
        <v>5</v>
      </c>
      <c r="B13" s="476" t="s">
        <v>52</v>
      </c>
      <c r="C13" s="459">
        <v>128</v>
      </c>
      <c r="D13" s="465"/>
      <c r="E13" s="459" t="s">
        <v>48</v>
      </c>
      <c r="F13" s="461"/>
      <c r="G13" s="466">
        <f>F13</f>
        <v>0</v>
      </c>
    </row>
    <row r="14" spans="1:8" s="471" customFormat="1" ht="298.5" customHeight="1">
      <c r="A14" s="467"/>
      <c r="B14" s="592" t="s">
        <v>141</v>
      </c>
      <c r="C14" s="459"/>
      <c r="D14" s="460"/>
      <c r="E14" s="459"/>
      <c r="F14" s="469"/>
      <c r="G14" s="470"/>
    </row>
    <row r="15" spans="1:8" ht="21" customHeight="1">
      <c r="A15" s="472">
        <v>6</v>
      </c>
      <c r="B15" s="476" t="s">
        <v>53</v>
      </c>
      <c r="C15" s="459">
        <v>100</v>
      </c>
      <c r="D15" s="465"/>
      <c r="E15" s="459" t="s">
        <v>46</v>
      </c>
      <c r="F15" s="461"/>
      <c r="G15" s="466">
        <f>F15</f>
        <v>0</v>
      </c>
    </row>
    <row r="16" spans="1:8" ht="121.5" customHeight="1">
      <c r="A16" s="467"/>
      <c r="B16" s="592" t="s">
        <v>54</v>
      </c>
      <c r="C16" s="459"/>
      <c r="D16" s="460"/>
      <c r="E16" s="459"/>
      <c r="F16" s="469"/>
      <c r="G16" s="470"/>
    </row>
    <row r="17" spans="1:7" ht="21" customHeight="1">
      <c r="A17" s="472">
        <v>7</v>
      </c>
      <c r="B17" s="476" t="s">
        <v>55</v>
      </c>
      <c r="C17" s="459">
        <v>1</v>
      </c>
      <c r="D17" s="465"/>
      <c r="E17" s="459" t="s">
        <v>0</v>
      </c>
      <c r="F17" s="461"/>
      <c r="G17" s="466">
        <f>F17</f>
        <v>0</v>
      </c>
    </row>
    <row r="18" spans="1:7" ht="90" customHeight="1">
      <c r="A18" s="467"/>
      <c r="B18" s="592" t="s">
        <v>56</v>
      </c>
      <c r="C18" s="459"/>
      <c r="D18" s="465"/>
      <c r="E18" s="459"/>
      <c r="F18" s="469"/>
      <c r="G18" s="470"/>
    </row>
    <row r="19" spans="1:7" ht="21" customHeight="1">
      <c r="A19" s="472">
        <v>8</v>
      </c>
      <c r="B19" s="476" t="s">
        <v>57</v>
      </c>
      <c r="C19" s="459">
        <v>900</v>
      </c>
      <c r="D19" s="465"/>
      <c r="E19" s="459" t="s">
        <v>46</v>
      </c>
      <c r="F19" s="461"/>
      <c r="G19" s="466">
        <f>F19</f>
        <v>0</v>
      </c>
    </row>
    <row r="20" spans="1:7" ht="309.89999999999998" customHeight="1">
      <c r="A20" s="467"/>
      <c r="B20" s="468" t="s">
        <v>433</v>
      </c>
      <c r="C20" s="459"/>
      <c r="D20" s="465"/>
      <c r="E20" s="459"/>
      <c r="F20" s="469"/>
      <c r="G20" s="470"/>
    </row>
    <row r="21" spans="1:7" ht="18" customHeight="1">
      <c r="A21" s="472">
        <v>9</v>
      </c>
      <c r="B21" s="476" t="s">
        <v>135</v>
      </c>
      <c r="C21" s="459">
        <f>21*11</f>
        <v>231</v>
      </c>
      <c r="D21" s="465"/>
      <c r="E21" s="459" t="s">
        <v>68</v>
      </c>
      <c r="F21" s="461"/>
      <c r="G21" s="466">
        <f>F21</f>
        <v>0</v>
      </c>
    </row>
    <row r="22" spans="1:7" ht="120" customHeight="1">
      <c r="A22" s="492"/>
      <c r="B22" s="594" t="s">
        <v>143</v>
      </c>
      <c r="C22" s="478"/>
      <c r="D22" s="460"/>
      <c r="E22" s="459"/>
      <c r="F22" s="469"/>
      <c r="G22" s="470"/>
    </row>
    <row r="23" spans="1:7" ht="21" customHeight="1">
      <c r="A23" s="472">
        <v>10</v>
      </c>
      <c r="B23" s="477" t="s">
        <v>58</v>
      </c>
      <c r="C23" s="459"/>
      <c r="D23" s="465"/>
      <c r="E23" s="459"/>
      <c r="F23" s="461"/>
      <c r="G23" s="466">
        <f>SUM(F25:F26)</f>
        <v>0</v>
      </c>
    </row>
    <row r="24" spans="1:7" s="471" customFormat="1" ht="170.1" customHeight="1">
      <c r="A24" s="467"/>
      <c r="B24" s="592" t="s">
        <v>59</v>
      </c>
      <c r="C24" s="478"/>
      <c r="D24" s="465"/>
      <c r="E24" s="459"/>
      <c r="F24" s="469"/>
      <c r="G24" s="470"/>
    </row>
    <row r="25" spans="1:7" s="471" customFormat="1" ht="36.9" customHeight="1">
      <c r="A25" s="467" t="s">
        <v>3</v>
      </c>
      <c r="B25" s="491" t="s">
        <v>434</v>
      </c>
      <c r="C25" s="478">
        <v>72</v>
      </c>
      <c r="D25" s="465"/>
      <c r="E25" s="459" t="s">
        <v>0</v>
      </c>
      <c r="F25" s="461"/>
      <c r="G25" s="470"/>
    </row>
    <row r="26" spans="1:7" s="471" customFormat="1" ht="36.9" customHeight="1">
      <c r="A26" s="467" t="s">
        <v>4</v>
      </c>
      <c r="B26" s="494" t="s">
        <v>142</v>
      </c>
      <c r="C26" s="478">
        <v>7</v>
      </c>
      <c r="D26" s="465"/>
      <c r="E26" s="459" t="s">
        <v>0</v>
      </c>
      <c r="F26" s="461"/>
      <c r="G26" s="470"/>
    </row>
    <row r="27" spans="1:7" ht="29.4" customHeight="1">
      <c r="A27" s="472">
        <v>11</v>
      </c>
      <c r="B27" s="595" t="s">
        <v>100</v>
      </c>
      <c r="C27" s="459">
        <v>60</v>
      </c>
      <c r="D27" s="465"/>
      <c r="E27" s="459" t="s">
        <v>46</v>
      </c>
      <c r="F27" s="461"/>
      <c r="G27" s="466">
        <f>F27</f>
        <v>0</v>
      </c>
    </row>
    <row r="28" spans="1:7" ht="51" customHeight="1">
      <c r="A28" s="472"/>
      <c r="B28" s="474" t="s">
        <v>99</v>
      </c>
      <c r="G28" s="466"/>
    </row>
    <row r="29" spans="1:7" ht="21" customHeight="1">
      <c r="A29" s="472">
        <v>12</v>
      </c>
      <c r="B29" s="477" t="s">
        <v>61</v>
      </c>
      <c r="C29" s="459"/>
      <c r="D29" s="465"/>
      <c r="E29" s="459"/>
      <c r="F29" s="461"/>
      <c r="G29" s="466">
        <f>SUM(F30:F32)</f>
        <v>0</v>
      </c>
    </row>
    <row r="30" spans="1:7" s="471" customFormat="1" ht="75" customHeight="1">
      <c r="A30" s="467" t="s">
        <v>3</v>
      </c>
      <c r="B30" s="480" t="s">
        <v>435</v>
      </c>
      <c r="C30" s="459">
        <v>400</v>
      </c>
      <c r="D30" s="465"/>
      <c r="E30" s="459" t="s">
        <v>46</v>
      </c>
      <c r="F30" s="461"/>
      <c r="G30" s="481"/>
    </row>
    <row r="31" spans="1:7" s="471" customFormat="1" ht="75" customHeight="1">
      <c r="A31" s="467" t="s">
        <v>4</v>
      </c>
      <c r="B31" s="482" t="s">
        <v>412</v>
      </c>
      <c r="C31" s="459">
        <v>200</v>
      </c>
      <c r="D31" s="465"/>
      <c r="E31" s="459" t="s">
        <v>46</v>
      </c>
      <c r="F31" s="461"/>
      <c r="G31" s="481"/>
    </row>
    <row r="32" spans="1:7" s="471" customFormat="1" ht="75" customHeight="1">
      <c r="A32" s="467" t="s">
        <v>5</v>
      </c>
      <c r="B32" s="482" t="s">
        <v>436</v>
      </c>
      <c r="C32" s="459">
        <v>0</v>
      </c>
      <c r="D32" s="465"/>
      <c r="E32" s="459" t="s">
        <v>46</v>
      </c>
      <c r="F32" s="461"/>
      <c r="G32" s="481"/>
    </row>
    <row r="33" spans="1:7" s="484" customFormat="1" ht="21" customHeight="1">
      <c r="A33" s="472">
        <v>13</v>
      </c>
      <c r="B33" s="483" t="s">
        <v>63</v>
      </c>
      <c r="C33" s="478"/>
      <c r="D33" s="460"/>
      <c r="E33" s="459"/>
      <c r="F33" s="469"/>
      <c r="G33" s="481">
        <f>SUM(F34:F36)</f>
        <v>0</v>
      </c>
    </row>
    <row r="34" spans="1:7" s="471" customFormat="1" ht="75" customHeight="1">
      <c r="A34" s="467" t="s">
        <v>3</v>
      </c>
      <c r="B34" s="479" t="s">
        <v>413</v>
      </c>
      <c r="C34" s="478">
        <v>20</v>
      </c>
      <c r="D34" s="460"/>
      <c r="E34" s="459" t="s">
        <v>48</v>
      </c>
      <c r="F34" s="461"/>
      <c r="G34" s="470"/>
    </row>
    <row r="35" spans="1:7" s="471" customFormat="1" ht="41.4">
      <c r="A35" s="467" t="s">
        <v>4</v>
      </c>
      <c r="B35" s="479" t="s">
        <v>437</v>
      </c>
      <c r="C35" s="478">
        <v>30</v>
      </c>
      <c r="D35" s="460"/>
      <c r="E35" s="459" t="s">
        <v>48</v>
      </c>
      <c r="F35" s="461"/>
      <c r="G35" s="470"/>
    </row>
    <row r="36" spans="1:7" s="471" customFormat="1" ht="75" customHeight="1">
      <c r="A36" s="485" t="s">
        <v>5</v>
      </c>
      <c r="B36" s="493" t="s">
        <v>438</v>
      </c>
      <c r="C36" s="478">
        <v>72</v>
      </c>
      <c r="D36" s="460"/>
      <c r="E36" s="459" t="s">
        <v>48</v>
      </c>
      <c r="F36" s="461"/>
      <c r="G36" s="481">
        <f>F36</f>
        <v>0</v>
      </c>
    </row>
    <row r="37" spans="1:7" ht="27" customHeight="1" thickBot="1">
      <c r="A37" s="507"/>
      <c r="B37" s="596" t="s">
        <v>144</v>
      </c>
      <c r="C37" s="596"/>
      <c r="D37" s="596"/>
      <c r="E37" s="596"/>
      <c r="F37" s="596"/>
      <c r="G37" s="597">
        <f>SUM(G5:G36)</f>
        <v>0</v>
      </c>
    </row>
    <row r="38" spans="1:7">
      <c r="A38" s="510"/>
      <c r="B38" s="471"/>
      <c r="C38" s="510"/>
      <c r="D38" s="511"/>
      <c r="E38" s="510"/>
      <c r="F38" s="512"/>
      <c r="G38" s="471"/>
    </row>
    <row r="39" spans="1:7">
      <c r="A39" s="510"/>
      <c r="B39" s="471"/>
      <c r="C39" s="510"/>
      <c r="D39" s="511"/>
      <c r="E39" s="510"/>
      <c r="F39" s="512"/>
      <c r="G39" s="471"/>
    </row>
    <row r="40" spans="1:7" ht="20.399999999999999">
      <c r="A40" s="598"/>
      <c r="B40" s="598"/>
      <c r="C40" s="598"/>
      <c r="D40" s="598"/>
      <c r="E40" s="598"/>
      <c r="F40" s="598"/>
      <c r="G40" s="598"/>
    </row>
    <row r="41" spans="1:7">
      <c r="A41" s="510"/>
      <c r="B41" s="471"/>
      <c r="C41" s="510"/>
      <c r="D41" s="511"/>
      <c r="E41" s="510"/>
      <c r="F41" s="512"/>
      <c r="G41" s="471"/>
    </row>
    <row r="42" spans="1:7">
      <c r="A42" s="510"/>
      <c r="B42" s="471"/>
      <c r="C42" s="510"/>
      <c r="D42" s="511"/>
      <c r="E42" s="510"/>
      <c r="F42" s="512"/>
      <c r="G42" s="471"/>
    </row>
    <row r="43" spans="1:7">
      <c r="A43" s="510"/>
      <c r="B43" s="471"/>
      <c r="C43" s="510"/>
      <c r="D43" s="511"/>
      <c r="E43" s="510"/>
      <c r="F43" s="512"/>
      <c r="G43" s="471"/>
    </row>
    <row r="44" spans="1:7">
      <c r="A44" s="510"/>
      <c r="B44" s="471"/>
      <c r="C44" s="510"/>
      <c r="D44" s="511"/>
      <c r="E44" s="510"/>
      <c r="F44" s="512"/>
      <c r="G44" s="471"/>
    </row>
    <row r="45" spans="1:7">
      <c r="A45" s="510"/>
      <c r="B45" s="510"/>
      <c r="C45" s="510"/>
      <c r="D45" s="511"/>
      <c r="E45" s="510"/>
      <c r="F45" s="514"/>
      <c r="G45" s="471"/>
    </row>
    <row r="46" spans="1:7">
      <c r="A46" s="510"/>
      <c r="B46" s="510"/>
      <c r="C46" s="510"/>
      <c r="D46" s="511"/>
      <c r="E46" s="510"/>
      <c r="F46" s="514"/>
      <c r="G46" s="471"/>
    </row>
    <row r="47" spans="1:7">
      <c r="A47" s="510"/>
      <c r="B47" s="510"/>
      <c r="C47" s="510"/>
      <c r="D47" s="511"/>
      <c r="E47" s="510"/>
      <c r="F47" s="514"/>
      <c r="G47" s="471"/>
    </row>
    <row r="48" spans="1:7">
      <c r="A48" s="471"/>
      <c r="B48" s="471"/>
      <c r="C48" s="510"/>
      <c r="D48" s="511"/>
      <c r="E48" s="510"/>
      <c r="F48" s="512"/>
      <c r="G48" s="471"/>
    </row>
    <row r="49" spans="1:7">
      <c r="A49" s="515"/>
      <c r="B49" s="516"/>
      <c r="C49" s="510"/>
      <c r="D49" s="511"/>
      <c r="E49" s="510"/>
      <c r="F49" s="512"/>
      <c r="G49" s="517"/>
    </row>
    <row r="50" spans="1:7">
      <c r="A50" s="510"/>
      <c r="B50" s="518"/>
      <c r="C50" s="510"/>
      <c r="D50" s="511"/>
      <c r="E50" s="510"/>
      <c r="F50" s="519"/>
      <c r="G50" s="517"/>
    </row>
    <row r="51" spans="1:7">
      <c r="A51" s="515"/>
      <c r="B51" s="516"/>
      <c r="C51" s="510"/>
      <c r="D51" s="511"/>
      <c r="E51" s="510"/>
      <c r="F51" s="520"/>
      <c r="G51" s="520"/>
    </row>
    <row r="52" spans="1:7">
      <c r="A52" s="510"/>
      <c r="B52" s="471"/>
      <c r="C52" s="510"/>
      <c r="D52" s="511"/>
      <c r="E52" s="510"/>
      <c r="F52" s="520"/>
      <c r="G52" s="520"/>
    </row>
    <row r="53" spans="1:7">
      <c r="A53" s="515"/>
      <c r="B53" s="516"/>
      <c r="C53" s="510"/>
      <c r="D53" s="511"/>
      <c r="E53" s="510"/>
      <c r="F53" s="520"/>
      <c r="G53" s="520"/>
    </row>
    <row r="54" spans="1:7">
      <c r="A54" s="510"/>
      <c r="B54" s="471"/>
      <c r="C54" s="510"/>
      <c r="D54" s="511"/>
      <c r="E54" s="510"/>
      <c r="F54" s="512"/>
      <c r="G54" s="471"/>
    </row>
    <row r="55" spans="1:7">
      <c r="A55" s="510"/>
      <c r="B55" s="471"/>
      <c r="C55" s="510"/>
      <c r="D55" s="511"/>
      <c r="E55" s="510"/>
      <c r="F55" s="512"/>
      <c r="G55" s="471"/>
    </row>
    <row r="56" spans="1:7">
      <c r="A56" s="510"/>
      <c r="B56" s="471"/>
      <c r="C56" s="510"/>
      <c r="D56" s="511"/>
      <c r="E56" s="510"/>
      <c r="F56" s="512"/>
      <c r="G56" s="471"/>
    </row>
    <row r="57" spans="1:7">
      <c r="A57" s="510"/>
      <c r="B57" s="471"/>
      <c r="C57" s="510"/>
      <c r="D57" s="511"/>
      <c r="E57" s="510"/>
      <c r="F57" s="512"/>
      <c r="G57" s="471"/>
    </row>
    <row r="58" spans="1:7">
      <c r="A58" s="510"/>
      <c r="B58" s="471"/>
      <c r="C58" s="510"/>
      <c r="D58" s="511"/>
      <c r="E58" s="510"/>
      <c r="F58" s="512"/>
      <c r="G58" s="471"/>
    </row>
    <row r="59" spans="1:7">
      <c r="A59" s="510"/>
      <c r="B59" s="471"/>
      <c r="C59" s="510"/>
      <c r="D59" s="511"/>
      <c r="E59" s="510"/>
      <c r="F59" s="512"/>
      <c r="G59" s="471"/>
    </row>
    <row r="60" spans="1:7">
      <c r="A60" s="510"/>
      <c r="B60" s="471"/>
      <c r="C60" s="510"/>
      <c r="D60" s="511"/>
      <c r="E60" s="510"/>
      <c r="F60" s="512"/>
      <c r="G60" s="471"/>
    </row>
    <row r="61" spans="1:7">
      <c r="A61" s="510"/>
      <c r="B61" s="471"/>
      <c r="C61" s="510"/>
      <c r="D61" s="511"/>
      <c r="E61" s="510"/>
      <c r="F61" s="512"/>
      <c r="G61" s="471"/>
    </row>
    <row r="62" spans="1:7">
      <c r="A62" s="510"/>
      <c r="B62" s="471"/>
      <c r="C62" s="510"/>
      <c r="D62" s="511"/>
      <c r="E62" s="510"/>
      <c r="F62" s="512"/>
      <c r="G62" s="471"/>
    </row>
    <row r="63" spans="1:7">
      <c r="A63" s="521"/>
      <c r="B63" s="518"/>
      <c r="C63" s="510"/>
      <c r="D63" s="511"/>
      <c r="E63" s="510"/>
      <c r="F63" s="512"/>
      <c r="G63" s="471"/>
    </row>
    <row r="64" spans="1:7">
      <c r="A64" s="510"/>
      <c r="B64" s="471"/>
      <c r="C64" s="510"/>
      <c r="D64" s="511"/>
      <c r="E64" s="510"/>
      <c r="F64" s="512"/>
      <c r="G64" s="471"/>
    </row>
    <row r="65" spans="1:7">
      <c r="A65" s="510"/>
      <c r="B65" s="471"/>
      <c r="C65" s="510"/>
      <c r="D65" s="511"/>
      <c r="E65" s="510"/>
      <c r="F65" s="512"/>
      <c r="G65" s="471"/>
    </row>
    <row r="66" spans="1:7">
      <c r="A66" s="510"/>
      <c r="B66" s="471"/>
      <c r="C66" s="510"/>
      <c r="D66" s="511"/>
      <c r="E66" s="510"/>
      <c r="F66" s="512"/>
      <c r="G66" s="471"/>
    </row>
    <row r="67" spans="1:7">
      <c r="A67" s="510"/>
      <c r="B67" s="471"/>
      <c r="C67" s="510"/>
      <c r="D67" s="511"/>
      <c r="E67" s="510"/>
      <c r="F67" s="512"/>
      <c r="G67" s="471"/>
    </row>
    <row r="68" spans="1:7">
      <c r="A68" s="510"/>
      <c r="B68" s="471"/>
      <c r="C68" s="510"/>
      <c r="D68" s="511"/>
      <c r="E68" s="510"/>
      <c r="F68" s="512"/>
      <c r="G68" s="471"/>
    </row>
    <row r="69" spans="1:7">
      <c r="A69" s="510"/>
      <c r="B69" s="471"/>
      <c r="C69" s="510"/>
      <c r="D69" s="511"/>
      <c r="E69" s="510"/>
      <c r="F69" s="512"/>
      <c r="G69" s="471"/>
    </row>
    <row r="70" spans="1:7">
      <c r="A70" s="510"/>
      <c r="B70" s="471"/>
      <c r="C70" s="510"/>
      <c r="D70" s="511"/>
      <c r="E70" s="510"/>
      <c r="F70" s="512"/>
      <c r="G70" s="471"/>
    </row>
    <row r="71" spans="1:7">
      <c r="A71" s="510"/>
      <c r="B71" s="471"/>
      <c r="C71" s="510"/>
      <c r="D71" s="511"/>
      <c r="E71" s="510"/>
      <c r="F71" s="512"/>
      <c r="G71" s="471"/>
    </row>
    <row r="72" spans="1:7">
      <c r="A72" s="510"/>
      <c r="B72" s="471"/>
      <c r="C72" s="510"/>
      <c r="D72" s="511"/>
      <c r="E72" s="510"/>
      <c r="F72" s="512"/>
      <c r="G72" s="471"/>
    </row>
    <row r="73" spans="1:7">
      <c r="A73" s="510"/>
      <c r="B73" s="471"/>
      <c r="C73" s="510"/>
      <c r="D73" s="511"/>
      <c r="E73" s="510"/>
      <c r="F73" s="512"/>
      <c r="G73" s="471"/>
    </row>
    <row r="74" spans="1:7">
      <c r="A74" s="510"/>
      <c r="B74" s="471"/>
      <c r="C74" s="510"/>
      <c r="D74" s="511"/>
      <c r="E74" s="510"/>
      <c r="F74" s="512"/>
      <c r="G74" s="471"/>
    </row>
    <row r="75" spans="1:7">
      <c r="A75" s="510"/>
      <c r="B75" s="471"/>
      <c r="C75" s="510"/>
      <c r="D75" s="511"/>
      <c r="E75" s="510"/>
      <c r="F75" s="512"/>
      <c r="G75" s="471"/>
    </row>
    <row r="76" spans="1:7">
      <c r="A76" s="510"/>
      <c r="B76" s="471"/>
      <c r="C76" s="510"/>
      <c r="D76" s="511"/>
      <c r="E76" s="510"/>
      <c r="F76" s="512"/>
      <c r="G76" s="471"/>
    </row>
    <row r="77" spans="1:7">
      <c r="A77" s="510"/>
      <c r="B77" s="471"/>
      <c r="C77" s="510"/>
      <c r="D77" s="511"/>
      <c r="E77" s="510"/>
      <c r="F77" s="512"/>
      <c r="G77" s="471"/>
    </row>
    <row r="78" spans="1:7">
      <c r="A78" s="510"/>
      <c r="B78" s="471"/>
      <c r="C78" s="510"/>
      <c r="D78" s="511"/>
      <c r="E78" s="510"/>
      <c r="F78" s="519"/>
      <c r="G78" s="517"/>
    </row>
    <row r="79" spans="1:7">
      <c r="A79" s="510"/>
      <c r="B79" s="471"/>
      <c r="C79" s="510"/>
      <c r="D79" s="511"/>
      <c r="E79" s="510"/>
      <c r="F79" s="519"/>
      <c r="G79" s="517"/>
    </row>
    <row r="80" spans="1:7">
      <c r="A80" s="510"/>
      <c r="B80" s="471"/>
      <c r="C80" s="510"/>
      <c r="D80" s="511"/>
      <c r="E80" s="510"/>
      <c r="F80" s="512"/>
      <c r="G80" s="471"/>
    </row>
    <row r="81" spans="1:7">
      <c r="A81" s="510"/>
      <c r="B81" s="471"/>
      <c r="C81" s="510"/>
      <c r="D81" s="511"/>
      <c r="E81" s="510"/>
      <c r="F81" s="512"/>
      <c r="G81" s="471"/>
    </row>
    <row r="82" spans="1:7">
      <c r="A82" s="510"/>
      <c r="B82" s="471"/>
      <c r="C82" s="510"/>
      <c r="D82" s="511"/>
      <c r="E82" s="510"/>
      <c r="F82" s="512"/>
      <c r="G82" s="471"/>
    </row>
    <row r="83" spans="1:7">
      <c r="A83" s="510"/>
      <c r="B83" s="471"/>
      <c r="C83" s="510"/>
      <c r="D83" s="511"/>
      <c r="E83" s="510"/>
      <c r="F83" s="512"/>
      <c r="G83" s="471"/>
    </row>
    <row r="84" spans="1:7">
      <c r="A84" s="510"/>
      <c r="B84" s="471"/>
      <c r="C84" s="510"/>
      <c r="D84" s="511"/>
      <c r="E84" s="510"/>
      <c r="F84" s="512"/>
      <c r="G84" s="471"/>
    </row>
    <row r="85" spans="1:7">
      <c r="A85" s="510"/>
      <c r="B85" s="471"/>
      <c r="C85" s="510"/>
      <c r="D85" s="511"/>
      <c r="E85" s="510"/>
      <c r="F85" s="512"/>
      <c r="G85" s="471"/>
    </row>
    <row r="86" spans="1:7">
      <c r="A86" s="510"/>
      <c r="B86" s="471"/>
      <c r="C86" s="510"/>
      <c r="D86" s="511"/>
      <c r="E86" s="510"/>
      <c r="F86" s="512"/>
      <c r="G86" s="471"/>
    </row>
    <row r="87" spans="1:7">
      <c r="A87" s="510"/>
      <c r="B87" s="471"/>
      <c r="C87" s="510"/>
      <c r="D87" s="511"/>
      <c r="E87" s="510"/>
      <c r="F87" s="512"/>
      <c r="G87" s="471"/>
    </row>
    <row r="88" spans="1:7">
      <c r="A88" s="510"/>
      <c r="B88" s="471"/>
      <c r="C88" s="510"/>
      <c r="D88" s="511"/>
      <c r="E88" s="510"/>
      <c r="F88" s="512"/>
      <c r="G88" s="471"/>
    </row>
    <row r="89" spans="1:7" s="484" customFormat="1">
      <c r="A89" s="510"/>
      <c r="B89" s="471"/>
      <c r="C89" s="510"/>
      <c r="D89" s="511"/>
      <c r="E89" s="510"/>
      <c r="F89" s="512"/>
      <c r="G89" s="471"/>
    </row>
    <row r="90" spans="1:7" s="484" customFormat="1">
      <c r="A90" s="510"/>
      <c r="B90" s="471"/>
      <c r="C90" s="510"/>
      <c r="D90" s="511"/>
      <c r="E90" s="510"/>
      <c r="F90" s="512"/>
      <c r="G90" s="471"/>
    </row>
    <row r="91" spans="1:7" s="484" customFormat="1">
      <c r="A91" s="510"/>
      <c r="B91" s="471"/>
      <c r="C91" s="510"/>
      <c r="D91" s="511"/>
      <c r="E91" s="510"/>
      <c r="F91" s="512"/>
      <c r="G91" s="471"/>
    </row>
    <row r="92" spans="1:7" s="484" customFormat="1">
      <c r="A92" s="510"/>
      <c r="B92" s="471"/>
      <c r="C92" s="510"/>
      <c r="D92" s="511"/>
      <c r="E92" s="510"/>
      <c r="F92" s="512"/>
      <c r="G92" s="471"/>
    </row>
    <row r="93" spans="1:7">
      <c r="A93" s="510"/>
      <c r="B93" s="471"/>
      <c r="C93" s="510"/>
      <c r="D93" s="511"/>
      <c r="E93" s="510"/>
      <c r="F93" s="512"/>
      <c r="G93" s="471"/>
    </row>
    <row r="94" spans="1:7" s="484" customFormat="1">
      <c r="A94" s="510"/>
      <c r="B94" s="471"/>
      <c r="C94" s="510"/>
      <c r="D94" s="511"/>
      <c r="E94" s="510"/>
      <c r="F94" s="512"/>
      <c r="G94" s="471"/>
    </row>
    <row r="95" spans="1:7">
      <c r="A95" s="510"/>
      <c r="B95" s="471"/>
      <c r="C95" s="510"/>
      <c r="D95" s="511"/>
      <c r="E95" s="510"/>
      <c r="F95" s="512"/>
      <c r="G95" s="471"/>
    </row>
    <row r="96" spans="1:7">
      <c r="A96" s="510"/>
      <c r="B96" s="471"/>
      <c r="C96" s="510"/>
      <c r="D96" s="511"/>
      <c r="E96" s="510"/>
      <c r="F96" s="512"/>
      <c r="G96" s="471"/>
    </row>
    <row r="97" spans="1:7">
      <c r="A97" s="510"/>
      <c r="B97" s="471"/>
      <c r="C97" s="510"/>
      <c r="D97" s="511"/>
      <c r="E97" s="510"/>
      <c r="F97" s="512"/>
      <c r="G97" s="471"/>
    </row>
    <row r="98" spans="1:7">
      <c r="A98" s="510"/>
      <c r="B98" s="471"/>
      <c r="C98" s="510"/>
      <c r="D98" s="511"/>
      <c r="E98" s="510"/>
      <c r="F98" s="512"/>
      <c r="G98" s="471"/>
    </row>
    <row r="99" spans="1:7">
      <c r="A99" s="510"/>
      <c r="B99" s="471"/>
      <c r="C99" s="510"/>
      <c r="D99" s="511"/>
      <c r="E99" s="510"/>
      <c r="F99" s="512"/>
      <c r="G99" s="471"/>
    </row>
    <row r="100" spans="1:7">
      <c r="A100" s="510"/>
      <c r="B100" s="471"/>
      <c r="C100" s="510"/>
      <c r="D100" s="511"/>
      <c r="E100" s="510"/>
      <c r="F100" s="512"/>
      <c r="G100" s="471"/>
    </row>
    <row r="101" spans="1:7" s="484" customFormat="1">
      <c r="A101" s="510"/>
      <c r="B101" s="471"/>
      <c r="C101" s="510"/>
      <c r="D101" s="511"/>
      <c r="E101" s="510"/>
      <c r="F101" s="519"/>
      <c r="G101" s="517"/>
    </row>
    <row r="102" spans="1:7">
      <c r="A102" s="510"/>
      <c r="B102" s="510"/>
      <c r="C102" s="510"/>
      <c r="D102" s="511"/>
      <c r="E102" s="510"/>
      <c r="F102" s="514"/>
      <c r="G102" s="471"/>
    </row>
    <row r="103" spans="1:7" s="484" customFormat="1">
      <c r="A103" s="510"/>
      <c r="B103" s="510"/>
      <c r="C103" s="510"/>
      <c r="D103" s="511"/>
      <c r="E103" s="510"/>
      <c r="F103" s="514"/>
      <c r="G103" s="471"/>
    </row>
    <row r="104" spans="1:7">
      <c r="A104" s="510"/>
      <c r="B104" s="471"/>
      <c r="C104" s="510"/>
      <c r="D104" s="511"/>
      <c r="E104" s="510"/>
      <c r="F104" s="522"/>
      <c r="G104" s="512"/>
    </row>
    <row r="105" spans="1:7">
      <c r="A105" s="510"/>
      <c r="B105" s="516"/>
      <c r="C105" s="510"/>
      <c r="D105" s="511"/>
      <c r="E105" s="510"/>
      <c r="F105" s="512"/>
      <c r="G105" s="471"/>
    </row>
    <row r="106" spans="1:7">
      <c r="A106" s="510"/>
      <c r="B106" s="471"/>
      <c r="C106" s="510"/>
      <c r="D106" s="511"/>
      <c r="E106" s="510"/>
      <c r="F106" s="512"/>
      <c r="G106" s="471"/>
    </row>
    <row r="107" spans="1:7">
      <c r="A107" s="510"/>
      <c r="B107" s="471"/>
      <c r="C107" s="510"/>
      <c r="D107" s="511"/>
      <c r="E107" s="510"/>
      <c r="F107" s="512"/>
      <c r="G107" s="471"/>
    </row>
    <row r="108" spans="1:7">
      <c r="A108" s="510"/>
      <c r="B108" s="471"/>
      <c r="C108" s="510"/>
      <c r="D108" s="511"/>
      <c r="E108" s="510"/>
      <c r="F108" s="512"/>
      <c r="G108" s="471"/>
    </row>
    <row r="109" spans="1:7">
      <c r="A109" s="510"/>
      <c r="B109" s="471"/>
      <c r="C109" s="510"/>
      <c r="D109" s="511"/>
      <c r="E109" s="510"/>
      <c r="F109" s="512"/>
      <c r="G109" s="471"/>
    </row>
    <row r="110" spans="1:7" s="484" customFormat="1">
      <c r="A110" s="510"/>
      <c r="B110" s="471"/>
      <c r="C110" s="510"/>
      <c r="D110" s="511"/>
      <c r="E110" s="510"/>
      <c r="F110" s="512"/>
      <c r="G110" s="471"/>
    </row>
    <row r="111" spans="1:7">
      <c r="A111" s="510"/>
      <c r="B111" s="471"/>
      <c r="C111" s="510"/>
      <c r="D111" s="511"/>
      <c r="E111" s="510"/>
      <c r="F111" s="512"/>
      <c r="G111" s="471"/>
    </row>
    <row r="112" spans="1:7" s="484" customFormat="1">
      <c r="A112" s="510"/>
      <c r="B112" s="471"/>
      <c r="C112" s="510"/>
      <c r="D112" s="511"/>
      <c r="E112" s="510"/>
      <c r="F112" s="512"/>
      <c r="G112" s="471"/>
    </row>
    <row r="113" spans="1:7">
      <c r="A113" s="510"/>
      <c r="B113" s="471"/>
      <c r="C113" s="510"/>
      <c r="D113" s="511"/>
      <c r="E113" s="510"/>
      <c r="F113" s="512"/>
      <c r="G113" s="471"/>
    </row>
    <row r="114" spans="1:7">
      <c r="A114" s="510"/>
      <c r="B114" s="471"/>
      <c r="C114" s="510"/>
      <c r="D114" s="511"/>
      <c r="E114" s="510"/>
      <c r="F114" s="512"/>
      <c r="G114" s="471"/>
    </row>
    <row r="115" spans="1:7">
      <c r="A115" s="510"/>
      <c r="B115" s="471"/>
      <c r="C115" s="510"/>
      <c r="D115" s="511"/>
      <c r="E115" s="510"/>
      <c r="F115" s="512"/>
      <c r="G115" s="471"/>
    </row>
    <row r="116" spans="1:7">
      <c r="A116" s="510"/>
      <c r="B116" s="471"/>
      <c r="C116" s="510"/>
      <c r="D116" s="511"/>
      <c r="E116" s="510"/>
      <c r="F116" s="512"/>
      <c r="G116" s="471"/>
    </row>
    <row r="117" spans="1:7" s="523" customFormat="1">
      <c r="A117" s="510"/>
      <c r="B117" s="471"/>
      <c r="C117" s="510"/>
      <c r="D117" s="511"/>
      <c r="E117" s="510"/>
      <c r="F117" s="512"/>
      <c r="G117" s="471"/>
    </row>
    <row r="118" spans="1:7" s="523" customFormat="1">
      <c r="A118" s="510"/>
      <c r="B118" s="471"/>
      <c r="C118" s="510"/>
      <c r="D118" s="511"/>
      <c r="E118" s="510"/>
      <c r="F118" s="512"/>
      <c r="G118" s="471"/>
    </row>
    <row r="119" spans="1:7" s="484" customFormat="1">
      <c r="A119" s="510"/>
      <c r="B119" s="471"/>
      <c r="C119" s="510"/>
      <c r="D119" s="511"/>
      <c r="E119" s="510"/>
      <c r="F119" s="512"/>
      <c r="G119" s="471"/>
    </row>
    <row r="120" spans="1:7" s="484" customFormat="1">
      <c r="A120" s="510"/>
      <c r="B120" s="471"/>
      <c r="C120" s="510"/>
      <c r="D120" s="511"/>
      <c r="E120" s="510"/>
      <c r="F120" s="512"/>
      <c r="G120" s="471"/>
    </row>
    <row r="121" spans="1:7">
      <c r="A121" s="510"/>
      <c r="B121" s="471"/>
      <c r="C121" s="510"/>
      <c r="D121" s="511"/>
      <c r="E121" s="510"/>
      <c r="F121" s="519"/>
      <c r="G121" s="517"/>
    </row>
    <row r="122" spans="1:7" s="484" customFormat="1">
      <c r="A122" s="510"/>
      <c r="B122" s="516"/>
      <c r="C122" s="510"/>
      <c r="D122" s="511"/>
      <c r="E122" s="510"/>
      <c r="F122" s="512"/>
      <c r="G122" s="471"/>
    </row>
    <row r="123" spans="1:7">
      <c r="A123" s="510"/>
      <c r="B123" s="471"/>
      <c r="C123" s="510"/>
      <c r="D123" s="511"/>
      <c r="E123" s="510"/>
      <c r="F123" s="512"/>
      <c r="G123" s="471"/>
    </row>
    <row r="124" spans="1:7">
      <c r="A124" s="510"/>
      <c r="B124" s="471"/>
      <c r="C124" s="524"/>
      <c r="D124" s="511"/>
      <c r="E124" s="510"/>
      <c r="F124" s="512"/>
      <c r="G124" s="471"/>
    </row>
    <row r="125" spans="1:7">
      <c r="A125" s="510"/>
      <c r="B125" s="471"/>
      <c r="C125" s="510"/>
      <c r="D125" s="511"/>
      <c r="E125" s="510"/>
      <c r="F125" s="512"/>
      <c r="G125" s="471"/>
    </row>
    <row r="126" spans="1:7">
      <c r="A126" s="510"/>
      <c r="B126" s="471"/>
      <c r="C126" s="514"/>
      <c r="D126" s="511"/>
      <c r="E126" s="510"/>
      <c r="F126" s="512"/>
      <c r="G126" s="471"/>
    </row>
    <row r="127" spans="1:7">
      <c r="A127" s="510"/>
      <c r="B127" s="471"/>
      <c r="C127" s="510"/>
      <c r="D127" s="511"/>
      <c r="E127" s="510"/>
      <c r="F127" s="512"/>
      <c r="G127" s="471"/>
    </row>
    <row r="128" spans="1:7">
      <c r="A128" s="510"/>
      <c r="B128" s="471"/>
      <c r="C128" s="510"/>
      <c r="D128" s="511"/>
      <c r="E128" s="510"/>
      <c r="F128" s="512"/>
      <c r="G128" s="471"/>
    </row>
    <row r="129" spans="1:7">
      <c r="A129" s="510"/>
      <c r="B129" s="471"/>
      <c r="C129" s="510"/>
      <c r="D129" s="511"/>
      <c r="E129" s="510"/>
      <c r="F129" s="512"/>
      <c r="G129" s="471"/>
    </row>
    <row r="130" spans="1:7">
      <c r="A130" s="510"/>
      <c r="B130" s="471"/>
      <c r="C130" s="510"/>
      <c r="D130" s="511"/>
      <c r="E130" s="510"/>
      <c r="F130" s="512"/>
      <c r="G130" s="471"/>
    </row>
    <row r="131" spans="1:7">
      <c r="A131" s="510"/>
      <c r="B131" s="471"/>
      <c r="C131" s="510"/>
      <c r="D131" s="511"/>
      <c r="E131" s="510"/>
      <c r="F131" s="512"/>
      <c r="G131" s="471"/>
    </row>
    <row r="132" spans="1:7">
      <c r="A132" s="510"/>
      <c r="B132" s="471"/>
      <c r="C132" s="510"/>
      <c r="D132" s="511"/>
      <c r="E132" s="510"/>
      <c r="F132" s="512"/>
      <c r="G132" s="471"/>
    </row>
    <row r="133" spans="1:7">
      <c r="A133" s="510"/>
      <c r="B133" s="471"/>
      <c r="C133" s="510"/>
      <c r="D133" s="511"/>
      <c r="E133" s="510"/>
      <c r="F133" s="512"/>
      <c r="G133" s="471"/>
    </row>
    <row r="134" spans="1:7">
      <c r="A134" s="510"/>
      <c r="B134" s="471"/>
      <c r="C134" s="510"/>
      <c r="D134" s="511"/>
      <c r="E134" s="510"/>
      <c r="F134" s="512"/>
      <c r="G134" s="471"/>
    </row>
    <row r="135" spans="1:7">
      <c r="A135" s="510"/>
      <c r="B135" s="471"/>
      <c r="C135" s="510"/>
      <c r="D135" s="511"/>
      <c r="E135" s="510"/>
      <c r="F135" s="512"/>
      <c r="G135" s="471"/>
    </row>
    <row r="136" spans="1:7">
      <c r="A136" s="510"/>
      <c r="B136" s="471"/>
      <c r="C136" s="510"/>
      <c r="D136" s="511"/>
      <c r="E136" s="510"/>
      <c r="F136" s="512"/>
      <c r="G136" s="471"/>
    </row>
    <row r="137" spans="1:7">
      <c r="A137" s="510"/>
      <c r="B137" s="471"/>
      <c r="C137" s="510"/>
      <c r="D137" s="511"/>
      <c r="E137" s="510"/>
      <c r="F137" s="512"/>
      <c r="G137" s="471"/>
    </row>
    <row r="138" spans="1:7">
      <c r="A138" s="510"/>
      <c r="B138" s="471"/>
      <c r="C138" s="510"/>
      <c r="D138" s="511"/>
      <c r="E138" s="510"/>
      <c r="F138" s="512"/>
      <c r="G138" s="471"/>
    </row>
    <row r="139" spans="1:7">
      <c r="A139" s="510"/>
      <c r="B139" s="471"/>
      <c r="C139" s="510"/>
      <c r="D139" s="511"/>
      <c r="E139" s="510"/>
      <c r="F139" s="512"/>
      <c r="G139" s="471"/>
    </row>
    <row r="140" spans="1:7">
      <c r="A140" s="510"/>
      <c r="B140" s="471"/>
      <c r="C140" s="510"/>
      <c r="D140" s="511"/>
      <c r="E140" s="510"/>
      <c r="F140" s="512"/>
      <c r="G140" s="471"/>
    </row>
    <row r="141" spans="1:7">
      <c r="A141" s="510"/>
      <c r="B141" s="471"/>
      <c r="C141" s="510"/>
      <c r="D141" s="511"/>
      <c r="E141" s="510"/>
      <c r="F141" s="512"/>
      <c r="G141" s="471"/>
    </row>
    <row r="142" spans="1:7">
      <c r="A142" s="510"/>
      <c r="B142" s="471"/>
      <c r="C142" s="510"/>
      <c r="D142" s="511"/>
      <c r="E142" s="510"/>
      <c r="F142" s="512"/>
      <c r="G142" s="471"/>
    </row>
    <row r="143" spans="1:7">
      <c r="A143" s="510"/>
      <c r="B143" s="471"/>
      <c r="C143" s="510"/>
      <c r="D143" s="511"/>
      <c r="E143" s="510"/>
      <c r="F143" s="512"/>
      <c r="G143" s="471"/>
    </row>
    <row r="144" spans="1:7">
      <c r="A144" s="510"/>
      <c r="B144" s="510"/>
      <c r="C144" s="510"/>
      <c r="D144" s="511"/>
      <c r="E144" s="510"/>
      <c r="F144" s="514"/>
      <c r="G144" s="471"/>
    </row>
    <row r="145" spans="1:7">
      <c r="A145" s="510"/>
      <c r="B145" s="510"/>
      <c r="C145" s="510"/>
      <c r="D145" s="511"/>
      <c r="E145" s="510"/>
      <c r="F145" s="514"/>
      <c r="G145" s="471"/>
    </row>
    <row r="146" spans="1:7">
      <c r="A146" s="510"/>
      <c r="B146" s="471"/>
      <c r="C146" s="510"/>
      <c r="D146" s="511"/>
      <c r="E146" s="510"/>
      <c r="F146" s="512"/>
      <c r="G146" s="471"/>
    </row>
    <row r="147" spans="1:7">
      <c r="A147" s="510"/>
      <c r="B147" s="471"/>
      <c r="C147" s="510"/>
      <c r="D147" s="511"/>
      <c r="E147" s="510"/>
      <c r="F147" s="512"/>
      <c r="G147" s="471"/>
    </row>
    <row r="148" spans="1:7">
      <c r="A148" s="510"/>
      <c r="B148" s="471"/>
      <c r="C148" s="510"/>
      <c r="D148" s="511"/>
      <c r="E148" s="510"/>
      <c r="F148" s="512"/>
      <c r="G148" s="471"/>
    </row>
    <row r="149" spans="1:7">
      <c r="A149" s="510"/>
      <c r="B149" s="471"/>
      <c r="C149" s="510"/>
      <c r="D149" s="511"/>
      <c r="E149" s="510"/>
      <c r="F149" s="512"/>
      <c r="G149" s="471"/>
    </row>
    <row r="150" spans="1:7">
      <c r="A150" s="510"/>
      <c r="B150" s="471"/>
      <c r="C150" s="510"/>
      <c r="D150" s="511"/>
      <c r="E150" s="510"/>
      <c r="F150" s="512"/>
      <c r="G150" s="471"/>
    </row>
    <row r="151" spans="1:7">
      <c r="A151" s="510"/>
      <c r="B151" s="471"/>
      <c r="C151" s="510"/>
      <c r="D151" s="511"/>
      <c r="E151" s="510"/>
      <c r="F151" s="512"/>
      <c r="G151" s="471"/>
    </row>
    <row r="152" spans="1:7">
      <c r="A152" s="510"/>
      <c r="B152" s="471"/>
      <c r="C152" s="510"/>
      <c r="D152" s="511"/>
      <c r="E152" s="471"/>
      <c r="F152" s="512"/>
      <c r="G152" s="471"/>
    </row>
    <row r="153" spans="1:7">
      <c r="A153" s="510"/>
      <c r="B153" s="471"/>
      <c r="C153" s="510"/>
      <c r="D153" s="511"/>
      <c r="E153" s="510"/>
      <c r="F153" s="512"/>
      <c r="G153" s="471"/>
    </row>
    <row r="154" spans="1:7">
      <c r="A154" s="510"/>
      <c r="B154" s="471"/>
      <c r="C154" s="510"/>
      <c r="D154" s="511"/>
      <c r="E154" s="510"/>
      <c r="F154" s="512"/>
      <c r="G154" s="471"/>
    </row>
    <row r="155" spans="1:7">
      <c r="A155" s="510"/>
      <c r="B155" s="471"/>
      <c r="C155" s="510"/>
      <c r="D155" s="511"/>
      <c r="E155" s="510"/>
      <c r="F155" s="519"/>
      <c r="G155" s="517"/>
    </row>
    <row r="156" spans="1:7">
      <c r="A156" s="510"/>
      <c r="B156" s="516"/>
      <c r="C156" s="510"/>
      <c r="D156" s="511"/>
      <c r="E156" s="510"/>
      <c r="F156" s="512"/>
      <c r="G156" s="471"/>
    </row>
    <row r="157" spans="1:7">
      <c r="A157" s="510"/>
      <c r="B157" s="471"/>
      <c r="C157" s="510"/>
      <c r="D157" s="511"/>
      <c r="E157" s="510"/>
      <c r="F157" s="512"/>
      <c r="G157" s="471"/>
    </row>
    <row r="158" spans="1:7">
      <c r="A158" s="510"/>
      <c r="B158" s="471"/>
      <c r="C158" s="510"/>
      <c r="D158" s="511"/>
      <c r="E158" s="510"/>
      <c r="F158" s="512"/>
      <c r="G158" s="471"/>
    </row>
    <row r="159" spans="1:7">
      <c r="A159" s="510"/>
      <c r="B159" s="471"/>
      <c r="C159" s="510"/>
      <c r="D159" s="511"/>
      <c r="E159" s="510"/>
      <c r="F159" s="512"/>
      <c r="G159" s="471"/>
    </row>
    <row r="160" spans="1:7">
      <c r="A160" s="510"/>
      <c r="B160" s="471"/>
      <c r="C160" s="510"/>
      <c r="D160" s="511"/>
      <c r="E160" s="510"/>
      <c r="F160" s="512"/>
      <c r="G160" s="471"/>
    </row>
    <row r="161" spans="1:7">
      <c r="A161" s="510"/>
      <c r="B161" s="471"/>
      <c r="C161" s="510"/>
      <c r="D161" s="511"/>
      <c r="E161" s="510"/>
      <c r="F161" s="512"/>
      <c r="G161" s="471"/>
    </row>
    <row r="162" spans="1:7">
      <c r="A162" s="510"/>
      <c r="B162" s="471"/>
      <c r="C162" s="510"/>
      <c r="D162" s="511"/>
      <c r="E162" s="510"/>
      <c r="F162" s="512"/>
      <c r="G162" s="471"/>
    </row>
    <row r="163" spans="1:7">
      <c r="A163" s="510"/>
      <c r="B163" s="471"/>
      <c r="C163" s="510"/>
      <c r="D163" s="511"/>
      <c r="E163" s="510"/>
      <c r="F163" s="512"/>
      <c r="G163" s="471"/>
    </row>
    <row r="164" spans="1:7">
      <c r="A164" s="510"/>
      <c r="B164" s="471"/>
      <c r="C164" s="510"/>
      <c r="D164" s="511"/>
      <c r="E164" s="510"/>
      <c r="F164" s="512"/>
      <c r="G164" s="471"/>
    </row>
    <row r="165" spans="1:7">
      <c r="A165" s="510"/>
      <c r="B165" s="471"/>
      <c r="C165" s="510"/>
      <c r="D165" s="511"/>
      <c r="E165" s="510"/>
      <c r="F165" s="512"/>
      <c r="G165" s="471"/>
    </row>
    <row r="166" spans="1:7">
      <c r="A166" s="510"/>
      <c r="B166" s="471"/>
      <c r="C166" s="510"/>
      <c r="D166" s="511"/>
      <c r="E166" s="510"/>
      <c r="F166" s="512"/>
      <c r="G166" s="471"/>
    </row>
    <row r="167" spans="1:7">
      <c r="A167" s="510"/>
      <c r="B167" s="471"/>
      <c r="C167" s="510"/>
      <c r="D167" s="511"/>
      <c r="E167" s="510"/>
      <c r="F167" s="512"/>
      <c r="G167" s="471"/>
    </row>
    <row r="168" spans="1:7">
      <c r="A168" s="510"/>
      <c r="B168" s="471"/>
      <c r="C168" s="510"/>
      <c r="D168" s="511"/>
      <c r="E168" s="510"/>
      <c r="F168" s="512"/>
      <c r="G168" s="471"/>
    </row>
    <row r="169" spans="1:7">
      <c r="A169" s="510"/>
      <c r="B169" s="471"/>
      <c r="C169" s="510"/>
      <c r="D169" s="511"/>
      <c r="E169" s="510"/>
      <c r="F169" s="512"/>
      <c r="G169" s="471"/>
    </row>
    <row r="170" spans="1:7">
      <c r="A170" s="510"/>
      <c r="B170" s="471"/>
      <c r="C170" s="510"/>
      <c r="D170" s="511"/>
      <c r="E170" s="510"/>
      <c r="F170" s="512"/>
      <c r="G170" s="471"/>
    </row>
    <row r="171" spans="1:7">
      <c r="A171" s="510"/>
      <c r="B171" s="471"/>
      <c r="C171" s="510"/>
      <c r="D171" s="511"/>
      <c r="E171" s="510"/>
      <c r="F171" s="512"/>
      <c r="G171" s="471"/>
    </row>
    <row r="172" spans="1:7">
      <c r="A172" s="510"/>
      <c r="B172" s="471"/>
      <c r="C172" s="510"/>
      <c r="D172" s="511"/>
      <c r="E172" s="510"/>
      <c r="F172" s="512"/>
      <c r="G172" s="471"/>
    </row>
    <row r="173" spans="1:7">
      <c r="A173" s="510"/>
      <c r="B173" s="471"/>
      <c r="C173" s="510"/>
      <c r="D173" s="511"/>
      <c r="E173" s="510"/>
      <c r="F173" s="519"/>
      <c r="G173" s="517"/>
    </row>
    <row r="174" spans="1:7">
      <c r="A174" s="510"/>
      <c r="B174" s="516"/>
      <c r="C174" s="510"/>
      <c r="D174" s="511"/>
      <c r="E174" s="510"/>
      <c r="F174" s="512"/>
      <c r="G174" s="471"/>
    </row>
    <row r="175" spans="1:7">
      <c r="A175" s="510"/>
      <c r="B175" s="471"/>
      <c r="C175" s="510"/>
      <c r="D175" s="511"/>
      <c r="E175" s="510"/>
      <c r="F175" s="512"/>
      <c r="G175" s="471"/>
    </row>
    <row r="176" spans="1:7">
      <c r="A176" s="510"/>
      <c r="B176" s="471"/>
      <c r="C176" s="514"/>
      <c r="D176" s="511"/>
      <c r="E176" s="510"/>
      <c r="F176" s="512"/>
      <c r="G176" s="471"/>
    </row>
    <row r="177" spans="1:7">
      <c r="A177" s="510"/>
      <c r="B177" s="471"/>
      <c r="C177" s="510"/>
      <c r="D177" s="511"/>
      <c r="E177" s="510"/>
      <c r="F177" s="512"/>
      <c r="G177" s="471"/>
    </row>
    <row r="178" spans="1:7">
      <c r="A178" s="510"/>
      <c r="B178" s="471"/>
      <c r="C178" s="514"/>
      <c r="D178" s="511"/>
      <c r="E178" s="510"/>
      <c r="F178" s="512"/>
      <c r="G178" s="471"/>
    </row>
    <row r="179" spans="1:7">
      <c r="A179" s="510"/>
      <c r="B179" s="471"/>
      <c r="C179" s="510"/>
      <c r="D179" s="511"/>
      <c r="E179" s="510"/>
      <c r="F179" s="512"/>
      <c r="G179" s="471"/>
    </row>
    <row r="180" spans="1:7">
      <c r="A180" s="510"/>
      <c r="B180" s="471"/>
      <c r="C180" s="510"/>
      <c r="D180" s="511"/>
      <c r="E180" s="510"/>
      <c r="F180" s="512"/>
      <c r="G180" s="471"/>
    </row>
    <row r="181" spans="1:7">
      <c r="A181" s="510"/>
      <c r="B181" s="471"/>
      <c r="C181" s="510"/>
      <c r="D181" s="511"/>
      <c r="E181" s="510"/>
      <c r="F181" s="512"/>
      <c r="G181" s="471"/>
    </row>
    <row r="182" spans="1:7">
      <c r="A182" s="510"/>
      <c r="B182" s="471"/>
      <c r="C182" s="510"/>
      <c r="D182" s="511"/>
      <c r="E182" s="510"/>
      <c r="F182" s="512"/>
      <c r="G182" s="471"/>
    </row>
    <row r="183" spans="1:7">
      <c r="A183" s="510"/>
      <c r="B183" s="471"/>
      <c r="C183" s="510"/>
      <c r="D183" s="511"/>
      <c r="E183" s="510"/>
      <c r="F183" s="512"/>
      <c r="G183" s="471"/>
    </row>
    <row r="184" spans="1:7">
      <c r="A184" s="510"/>
      <c r="B184" s="471"/>
      <c r="C184" s="510"/>
      <c r="D184" s="511"/>
      <c r="E184" s="510"/>
      <c r="F184" s="512"/>
      <c r="G184" s="471"/>
    </row>
    <row r="185" spans="1:7">
      <c r="A185" s="510"/>
      <c r="B185" s="471"/>
      <c r="C185" s="510"/>
      <c r="D185" s="511"/>
      <c r="E185" s="510"/>
      <c r="F185" s="512"/>
      <c r="G185" s="471"/>
    </row>
    <row r="186" spans="1:7">
      <c r="A186" s="510"/>
      <c r="B186" s="510"/>
      <c r="C186" s="510"/>
      <c r="D186" s="511"/>
      <c r="E186" s="510"/>
      <c r="F186" s="514"/>
      <c r="G186" s="471"/>
    </row>
    <row r="187" spans="1:7">
      <c r="A187" s="510"/>
      <c r="B187" s="510"/>
      <c r="C187" s="510"/>
      <c r="D187" s="511"/>
      <c r="E187" s="510"/>
      <c r="F187" s="514"/>
      <c r="G187" s="471"/>
    </row>
    <row r="188" spans="1:7">
      <c r="A188" s="510"/>
      <c r="B188" s="471"/>
      <c r="C188" s="510"/>
      <c r="D188" s="511"/>
      <c r="E188" s="510"/>
      <c r="F188" s="512"/>
      <c r="G188" s="471"/>
    </row>
    <row r="189" spans="1:7">
      <c r="A189" s="510"/>
      <c r="B189" s="471"/>
      <c r="C189" s="510"/>
      <c r="D189" s="511"/>
      <c r="E189" s="510"/>
      <c r="F189" s="512"/>
      <c r="G189" s="471"/>
    </row>
    <row r="190" spans="1:7">
      <c r="A190" s="510"/>
      <c r="B190" s="471"/>
      <c r="C190" s="510"/>
      <c r="D190" s="511"/>
      <c r="E190" s="510"/>
      <c r="F190" s="512"/>
      <c r="G190" s="471"/>
    </row>
    <row r="191" spans="1:7">
      <c r="A191" s="510"/>
      <c r="B191" s="471"/>
      <c r="C191" s="510"/>
      <c r="D191" s="511"/>
      <c r="E191" s="510"/>
      <c r="F191" s="512"/>
      <c r="G191" s="471"/>
    </row>
    <row r="192" spans="1:7">
      <c r="A192" s="510"/>
      <c r="B192" s="471"/>
      <c r="C192" s="510"/>
      <c r="D192" s="511"/>
      <c r="E192" s="510"/>
      <c r="F192" s="512"/>
      <c r="G192" s="471"/>
    </row>
    <row r="193" spans="1:7">
      <c r="A193" s="510"/>
      <c r="B193" s="471"/>
      <c r="C193" s="510"/>
      <c r="D193" s="511"/>
      <c r="E193" s="510"/>
      <c r="F193" s="512"/>
      <c r="G193" s="471"/>
    </row>
    <row r="194" spans="1:7">
      <c r="A194" s="510"/>
      <c r="B194" s="471"/>
      <c r="C194" s="510"/>
      <c r="D194" s="511"/>
      <c r="E194" s="510"/>
      <c r="F194" s="512"/>
      <c r="G194" s="471"/>
    </row>
    <row r="195" spans="1:7">
      <c r="A195" s="510"/>
      <c r="B195" s="471"/>
      <c r="C195" s="510"/>
      <c r="D195" s="511"/>
      <c r="E195" s="510"/>
      <c r="F195" s="512"/>
      <c r="G195" s="471"/>
    </row>
    <row r="196" spans="1:7">
      <c r="A196" s="510"/>
      <c r="B196" s="471"/>
      <c r="C196" s="510"/>
      <c r="D196" s="511"/>
      <c r="E196" s="510"/>
      <c r="F196" s="512"/>
      <c r="G196" s="471"/>
    </row>
    <row r="197" spans="1:7">
      <c r="A197" s="510"/>
      <c r="B197" s="471"/>
      <c r="C197" s="510"/>
      <c r="D197" s="511"/>
      <c r="E197" s="510"/>
      <c r="F197" s="512"/>
      <c r="G197" s="471"/>
    </row>
    <row r="198" spans="1:7">
      <c r="A198" s="510"/>
      <c r="B198" s="471"/>
      <c r="C198" s="510"/>
      <c r="D198" s="511"/>
      <c r="E198" s="510"/>
      <c r="F198" s="512"/>
      <c r="G198" s="471"/>
    </row>
    <row r="199" spans="1:7">
      <c r="A199" s="510"/>
      <c r="B199" s="471"/>
      <c r="C199" s="510"/>
      <c r="D199" s="511"/>
      <c r="E199" s="510"/>
      <c r="F199" s="512"/>
      <c r="G199" s="471"/>
    </row>
    <row r="200" spans="1:7">
      <c r="A200" s="510"/>
      <c r="B200" s="471"/>
      <c r="C200" s="510"/>
      <c r="D200" s="511"/>
      <c r="E200" s="510"/>
      <c r="F200" s="519"/>
      <c r="G200" s="517"/>
    </row>
    <row r="201" spans="1:7">
      <c r="A201" s="510"/>
      <c r="B201" s="516"/>
      <c r="C201" s="510"/>
      <c r="D201" s="511"/>
      <c r="E201" s="510"/>
      <c r="F201" s="512"/>
      <c r="G201" s="471"/>
    </row>
    <row r="202" spans="1:7">
      <c r="A202" s="510"/>
      <c r="B202" s="471"/>
      <c r="C202" s="510"/>
      <c r="D202" s="511"/>
      <c r="E202" s="510"/>
      <c r="F202" s="512"/>
      <c r="G202" s="471"/>
    </row>
    <row r="203" spans="1:7">
      <c r="A203" s="510"/>
      <c r="B203" s="471"/>
      <c r="C203" s="524"/>
      <c r="D203" s="511"/>
      <c r="E203" s="510"/>
      <c r="F203" s="512"/>
      <c r="G203" s="471"/>
    </row>
    <row r="204" spans="1:7">
      <c r="A204" s="510"/>
      <c r="B204" s="471"/>
      <c r="C204" s="510"/>
      <c r="D204" s="511"/>
      <c r="E204" s="510"/>
      <c r="F204" s="512"/>
      <c r="G204" s="471"/>
    </row>
    <row r="205" spans="1:7">
      <c r="A205" s="510"/>
      <c r="B205" s="471"/>
      <c r="C205" s="514"/>
      <c r="D205" s="511"/>
      <c r="E205" s="510"/>
      <c r="F205" s="512"/>
      <c r="G205" s="471"/>
    </row>
    <row r="206" spans="1:7">
      <c r="A206" s="510"/>
      <c r="B206" s="471"/>
      <c r="C206" s="510"/>
      <c r="D206" s="511"/>
      <c r="E206" s="510"/>
      <c r="F206" s="512"/>
      <c r="G206" s="471"/>
    </row>
    <row r="207" spans="1:7">
      <c r="A207" s="510"/>
      <c r="B207" s="471"/>
      <c r="C207" s="510"/>
      <c r="D207" s="511"/>
      <c r="E207" s="510"/>
      <c r="F207" s="512"/>
      <c r="G207" s="471"/>
    </row>
    <row r="208" spans="1:7">
      <c r="A208" s="510"/>
      <c r="B208" s="471"/>
      <c r="C208" s="510"/>
      <c r="D208" s="511"/>
      <c r="E208" s="510"/>
      <c r="F208" s="512"/>
      <c r="G208" s="471"/>
    </row>
    <row r="209" spans="1:7">
      <c r="A209" s="510"/>
      <c r="B209" s="471"/>
      <c r="C209" s="510"/>
      <c r="D209" s="511"/>
      <c r="E209" s="510"/>
      <c r="F209" s="512"/>
      <c r="G209" s="471"/>
    </row>
    <row r="210" spans="1:7">
      <c r="A210" s="510"/>
      <c r="B210" s="471"/>
      <c r="C210" s="510"/>
      <c r="D210" s="511"/>
      <c r="E210" s="510"/>
      <c r="F210" s="512"/>
      <c r="G210" s="471"/>
    </row>
    <row r="211" spans="1:7">
      <c r="A211" s="510"/>
      <c r="B211" s="471"/>
      <c r="C211" s="510"/>
      <c r="D211" s="511"/>
      <c r="E211" s="510"/>
      <c r="F211" s="512"/>
      <c r="G211" s="471"/>
    </row>
    <row r="212" spans="1:7">
      <c r="A212" s="510"/>
      <c r="B212" s="471"/>
      <c r="C212" s="510"/>
      <c r="D212" s="511"/>
      <c r="E212" s="510"/>
      <c r="F212" s="512"/>
      <c r="G212" s="471"/>
    </row>
    <row r="213" spans="1:7">
      <c r="A213" s="510"/>
      <c r="B213" s="471"/>
      <c r="C213" s="510"/>
      <c r="D213" s="511"/>
      <c r="E213" s="510"/>
      <c r="F213" s="512"/>
      <c r="G213" s="471"/>
    </row>
    <row r="214" spans="1:7">
      <c r="A214" s="510"/>
      <c r="B214" s="471"/>
      <c r="C214" s="510"/>
      <c r="D214" s="511"/>
      <c r="E214" s="510"/>
      <c r="F214" s="512"/>
      <c r="G214" s="471"/>
    </row>
    <row r="215" spans="1:7">
      <c r="A215" s="510"/>
      <c r="B215" s="471"/>
      <c r="C215" s="510"/>
      <c r="D215" s="511"/>
      <c r="E215" s="510"/>
      <c r="F215" s="512"/>
      <c r="G215" s="471"/>
    </row>
    <row r="216" spans="1:7">
      <c r="A216" s="510"/>
      <c r="B216" s="471"/>
      <c r="C216" s="510"/>
      <c r="D216" s="511"/>
      <c r="E216" s="510"/>
      <c r="F216" s="512"/>
      <c r="G216" s="471"/>
    </row>
    <row r="217" spans="1:7">
      <c r="A217" s="510"/>
      <c r="B217" s="471"/>
      <c r="C217" s="510"/>
      <c r="D217" s="511"/>
      <c r="E217" s="510"/>
      <c r="F217" s="512"/>
      <c r="G217" s="471"/>
    </row>
    <row r="218" spans="1:7">
      <c r="A218" s="510"/>
      <c r="B218" s="471"/>
      <c r="C218" s="510"/>
      <c r="D218" s="511"/>
      <c r="E218" s="510"/>
      <c r="F218" s="512"/>
      <c r="G218" s="471"/>
    </row>
    <row r="219" spans="1:7">
      <c r="A219" s="510"/>
      <c r="B219" s="471"/>
      <c r="C219" s="510"/>
      <c r="D219" s="511"/>
      <c r="E219" s="510"/>
      <c r="F219" s="512"/>
      <c r="G219" s="471"/>
    </row>
    <row r="220" spans="1:7">
      <c r="A220" s="510"/>
      <c r="B220" s="471"/>
      <c r="C220" s="510"/>
      <c r="D220" s="511"/>
      <c r="E220" s="510"/>
      <c r="F220" s="514"/>
      <c r="G220" s="471"/>
    </row>
    <row r="221" spans="1:7">
      <c r="A221" s="510"/>
      <c r="B221" s="471"/>
      <c r="C221" s="510"/>
      <c r="D221" s="511"/>
      <c r="E221" s="510"/>
      <c r="F221" s="514"/>
      <c r="G221" s="471"/>
    </row>
    <row r="222" spans="1:7">
      <c r="A222" s="510"/>
      <c r="B222" s="471"/>
      <c r="C222" s="510"/>
      <c r="D222" s="511"/>
      <c r="E222" s="510"/>
      <c r="F222" s="514"/>
      <c r="G222" s="471"/>
    </row>
    <row r="223" spans="1:7">
      <c r="A223" s="510"/>
      <c r="B223" s="471"/>
      <c r="C223" s="510"/>
      <c r="D223" s="511"/>
      <c r="E223" s="510"/>
      <c r="F223" s="514"/>
      <c r="G223" s="471"/>
    </row>
    <row r="224" spans="1:7">
      <c r="A224" s="510"/>
      <c r="B224" s="471"/>
      <c r="C224" s="510"/>
      <c r="D224" s="511"/>
      <c r="E224" s="510"/>
      <c r="F224" s="514"/>
      <c r="G224" s="471"/>
    </row>
    <row r="225" spans="1:7">
      <c r="A225" s="471"/>
      <c r="B225" s="471"/>
      <c r="C225" s="471"/>
      <c r="D225" s="525"/>
      <c r="E225" s="471"/>
      <c r="F225" s="471"/>
      <c r="G225" s="471"/>
    </row>
    <row r="226" spans="1:7">
      <c r="A226" s="471"/>
      <c r="B226" s="471"/>
      <c r="C226" s="471"/>
      <c r="D226" s="525"/>
      <c r="E226" s="471"/>
      <c r="F226" s="471"/>
      <c r="G226" s="471"/>
    </row>
    <row r="227" spans="1:7">
      <c r="A227" s="510"/>
      <c r="B227" s="471"/>
      <c r="C227" s="510"/>
      <c r="D227" s="511"/>
      <c r="E227" s="510"/>
      <c r="F227" s="512"/>
      <c r="G227" s="471"/>
    </row>
    <row r="228" spans="1:7">
      <c r="A228" s="510"/>
      <c r="B228" s="510"/>
      <c r="C228" s="510"/>
      <c r="D228" s="511"/>
      <c r="E228" s="510"/>
      <c r="F228" s="514"/>
      <c r="G228" s="471"/>
    </row>
    <row r="229" spans="1:7">
      <c r="A229" s="510"/>
      <c r="B229" s="510"/>
      <c r="C229" s="510"/>
      <c r="D229" s="511"/>
      <c r="E229" s="510"/>
      <c r="F229" s="514"/>
      <c r="G229" s="471"/>
    </row>
    <row r="230" spans="1:7">
      <c r="A230" s="510"/>
      <c r="B230" s="471"/>
      <c r="C230" s="510"/>
      <c r="D230" s="511"/>
      <c r="E230" s="510"/>
      <c r="F230" s="514"/>
      <c r="G230" s="471"/>
    </row>
    <row r="231" spans="1:7">
      <c r="A231" s="510"/>
      <c r="B231" s="471"/>
      <c r="C231" s="510"/>
      <c r="D231" s="511"/>
      <c r="E231" s="510"/>
      <c r="F231" s="514"/>
      <c r="G231" s="471"/>
    </row>
    <row r="232" spans="1:7">
      <c r="A232" s="510"/>
      <c r="B232" s="471"/>
      <c r="C232" s="510"/>
      <c r="D232" s="511"/>
      <c r="E232" s="510"/>
      <c r="F232" s="514"/>
      <c r="G232" s="471"/>
    </row>
    <row r="233" spans="1:7">
      <c r="A233" s="510"/>
      <c r="B233" s="471"/>
      <c r="C233" s="510"/>
      <c r="D233" s="511"/>
      <c r="E233" s="510"/>
      <c r="F233" s="514"/>
      <c r="G233" s="471"/>
    </row>
    <row r="234" spans="1:7">
      <c r="A234" s="510"/>
      <c r="B234" s="471"/>
      <c r="C234" s="510"/>
      <c r="D234" s="511"/>
      <c r="E234" s="510"/>
      <c r="F234" s="514"/>
      <c r="G234" s="471"/>
    </row>
    <row r="235" spans="1:7">
      <c r="A235" s="510"/>
      <c r="B235" s="471"/>
      <c r="C235" s="510"/>
      <c r="D235" s="511"/>
      <c r="E235" s="471"/>
      <c r="F235" s="512"/>
      <c r="G235" s="471"/>
    </row>
    <row r="236" spans="1:7">
      <c r="A236" s="510"/>
      <c r="B236" s="471"/>
      <c r="C236" s="510"/>
      <c r="D236" s="511"/>
      <c r="E236" s="510"/>
      <c r="F236" s="512"/>
      <c r="G236" s="471"/>
    </row>
    <row r="237" spans="1:7">
      <c r="A237" s="510"/>
      <c r="B237" s="471"/>
      <c r="C237" s="510"/>
      <c r="D237" s="511"/>
      <c r="E237" s="510"/>
      <c r="F237" s="512"/>
      <c r="G237" s="471"/>
    </row>
    <row r="238" spans="1:7">
      <c r="A238" s="510"/>
      <c r="B238" s="471"/>
      <c r="C238" s="510"/>
      <c r="D238" s="511"/>
      <c r="E238" s="510"/>
      <c r="F238" s="519"/>
      <c r="G238" s="517"/>
    </row>
    <row r="239" spans="1:7">
      <c r="A239" s="510"/>
      <c r="B239" s="516"/>
      <c r="C239" s="510"/>
      <c r="D239" s="511"/>
      <c r="E239" s="510"/>
      <c r="F239" s="512"/>
      <c r="G239" s="471"/>
    </row>
    <row r="240" spans="1:7">
      <c r="A240" s="510"/>
      <c r="B240" s="471"/>
      <c r="C240" s="510"/>
      <c r="D240" s="511"/>
      <c r="E240" s="510"/>
      <c r="F240" s="512"/>
      <c r="G240" s="471"/>
    </row>
    <row r="241" spans="1:7">
      <c r="A241" s="510"/>
      <c r="B241" s="471"/>
      <c r="C241" s="510"/>
      <c r="D241" s="511"/>
      <c r="E241" s="510"/>
      <c r="F241" s="512"/>
      <c r="G241" s="471"/>
    </row>
    <row r="242" spans="1:7">
      <c r="A242" s="510"/>
      <c r="B242" s="471"/>
      <c r="C242" s="510"/>
      <c r="D242" s="511"/>
      <c r="E242" s="510"/>
      <c r="F242" s="512"/>
      <c r="G242" s="471"/>
    </row>
    <row r="243" spans="1:7">
      <c r="A243" s="510"/>
      <c r="B243" s="471"/>
      <c r="C243" s="510"/>
      <c r="D243" s="511"/>
      <c r="E243" s="510"/>
      <c r="F243" s="512"/>
      <c r="G243" s="471"/>
    </row>
    <row r="244" spans="1:7">
      <c r="A244" s="510"/>
      <c r="B244" s="471"/>
      <c r="C244" s="510"/>
      <c r="D244" s="511"/>
      <c r="E244" s="510"/>
      <c r="F244" s="512"/>
      <c r="G244" s="471"/>
    </row>
    <row r="245" spans="1:7">
      <c r="A245" s="510"/>
      <c r="B245" s="471"/>
      <c r="C245" s="510"/>
      <c r="D245" s="511"/>
      <c r="E245" s="510"/>
      <c r="F245" s="512"/>
      <c r="G245" s="471"/>
    </row>
    <row r="246" spans="1:7">
      <c r="A246" s="510"/>
      <c r="B246" s="471"/>
      <c r="C246" s="524"/>
      <c r="D246" s="511"/>
      <c r="E246" s="510"/>
      <c r="F246" s="512"/>
      <c r="G246" s="471"/>
    </row>
    <row r="247" spans="1:7">
      <c r="A247" s="510"/>
      <c r="B247" s="471"/>
      <c r="C247" s="510"/>
      <c r="D247" s="511"/>
      <c r="E247" s="510"/>
      <c r="F247" s="512"/>
      <c r="G247" s="471"/>
    </row>
    <row r="248" spans="1:7">
      <c r="A248" s="510"/>
      <c r="B248" s="471"/>
      <c r="C248" s="510"/>
      <c r="D248" s="511"/>
      <c r="E248" s="510"/>
      <c r="F248" s="512"/>
      <c r="G248" s="471"/>
    </row>
    <row r="249" spans="1:7">
      <c r="A249" s="510"/>
      <c r="B249" s="471"/>
      <c r="C249" s="510"/>
      <c r="D249" s="511"/>
      <c r="E249" s="510"/>
      <c r="F249" s="512"/>
      <c r="G249" s="471"/>
    </row>
    <row r="250" spans="1:7">
      <c r="A250" s="510"/>
      <c r="B250" s="471"/>
      <c r="C250" s="510"/>
      <c r="D250" s="511"/>
      <c r="E250" s="510"/>
      <c r="F250" s="512"/>
      <c r="G250" s="471"/>
    </row>
    <row r="251" spans="1:7">
      <c r="A251" s="510"/>
      <c r="B251" s="471"/>
      <c r="C251" s="510"/>
      <c r="D251" s="511"/>
      <c r="E251" s="510"/>
      <c r="F251" s="512"/>
      <c r="G251" s="471"/>
    </row>
    <row r="252" spans="1:7">
      <c r="A252" s="510"/>
      <c r="B252" s="471"/>
      <c r="C252" s="510"/>
      <c r="D252" s="511"/>
      <c r="E252" s="510"/>
      <c r="F252" s="512"/>
      <c r="G252" s="471"/>
    </row>
    <row r="253" spans="1:7">
      <c r="A253" s="471"/>
      <c r="B253" s="471"/>
      <c r="C253" s="471"/>
      <c r="D253" s="525"/>
      <c r="E253" s="471"/>
      <c r="F253" s="471"/>
      <c r="G253" s="471"/>
    </row>
    <row r="254" spans="1:7">
      <c r="A254" s="510"/>
      <c r="B254" s="471"/>
      <c r="C254" s="510"/>
      <c r="D254" s="511"/>
      <c r="E254" s="510"/>
      <c r="F254" s="512"/>
      <c r="G254" s="471"/>
    </row>
    <row r="255" spans="1:7">
      <c r="A255" s="510"/>
      <c r="B255" s="471"/>
      <c r="C255" s="510"/>
      <c r="D255" s="511"/>
      <c r="E255" s="510"/>
      <c r="F255" s="512"/>
      <c r="G255" s="471"/>
    </row>
    <row r="256" spans="1:7">
      <c r="A256" s="510"/>
      <c r="B256" s="471"/>
      <c r="C256" s="510"/>
      <c r="D256" s="511"/>
      <c r="E256" s="510"/>
      <c r="F256" s="512"/>
      <c r="G256" s="471"/>
    </row>
    <row r="257" spans="1:7">
      <c r="A257" s="510"/>
      <c r="B257" s="471"/>
      <c r="C257" s="510"/>
      <c r="D257" s="511"/>
      <c r="E257" s="510"/>
      <c r="F257" s="512"/>
      <c r="G257" s="471"/>
    </row>
    <row r="258" spans="1:7">
      <c r="A258" s="510"/>
      <c r="B258" s="471"/>
      <c r="C258" s="510"/>
      <c r="D258" s="511"/>
      <c r="E258" s="510"/>
      <c r="F258" s="512"/>
      <c r="G258" s="471"/>
    </row>
    <row r="259" spans="1:7">
      <c r="A259" s="510"/>
      <c r="B259" s="471"/>
      <c r="C259" s="510"/>
      <c r="D259" s="511"/>
      <c r="E259" s="510"/>
      <c r="F259" s="512"/>
      <c r="G259" s="471"/>
    </row>
    <row r="260" spans="1:7">
      <c r="A260" s="510"/>
      <c r="B260" s="471"/>
      <c r="C260" s="510"/>
      <c r="D260" s="511"/>
      <c r="E260" s="510"/>
      <c r="F260" s="512"/>
      <c r="G260" s="471"/>
    </row>
    <row r="261" spans="1:7">
      <c r="A261" s="510"/>
      <c r="B261" s="471"/>
      <c r="C261" s="510"/>
      <c r="D261" s="511"/>
      <c r="E261" s="510"/>
      <c r="F261" s="512"/>
      <c r="G261" s="471"/>
    </row>
    <row r="262" spans="1:7">
      <c r="A262" s="510"/>
      <c r="B262" s="471"/>
      <c r="C262" s="510"/>
      <c r="D262" s="511"/>
      <c r="E262" s="510"/>
      <c r="F262" s="512"/>
      <c r="G262" s="471"/>
    </row>
    <row r="263" spans="1:7">
      <c r="A263" s="510"/>
      <c r="B263" s="471"/>
      <c r="C263" s="510"/>
      <c r="D263" s="511"/>
      <c r="E263" s="510"/>
      <c r="F263" s="512"/>
      <c r="G263" s="471"/>
    </row>
    <row r="264" spans="1:7">
      <c r="A264" s="510"/>
      <c r="B264" s="471"/>
      <c r="C264" s="510"/>
      <c r="D264" s="511"/>
      <c r="E264" s="510"/>
      <c r="F264" s="512"/>
      <c r="G264" s="471"/>
    </row>
    <row r="265" spans="1:7">
      <c r="A265" s="510"/>
      <c r="B265" s="471"/>
      <c r="C265" s="510"/>
      <c r="D265" s="511"/>
      <c r="E265" s="510"/>
      <c r="F265" s="512"/>
      <c r="G265" s="471"/>
    </row>
    <row r="266" spans="1:7">
      <c r="A266" s="510"/>
      <c r="B266" s="471"/>
      <c r="C266" s="510"/>
      <c r="D266" s="511"/>
      <c r="E266" s="510"/>
      <c r="F266" s="512"/>
      <c r="G266" s="471"/>
    </row>
    <row r="267" spans="1:7">
      <c r="A267" s="510"/>
      <c r="B267" s="471"/>
      <c r="C267" s="510"/>
      <c r="D267" s="511"/>
      <c r="E267" s="510"/>
      <c r="F267" s="512"/>
      <c r="G267" s="471"/>
    </row>
    <row r="268" spans="1:7">
      <c r="A268" s="510"/>
      <c r="B268" s="471"/>
      <c r="C268" s="510"/>
      <c r="D268" s="511"/>
      <c r="E268" s="510"/>
      <c r="F268" s="512"/>
      <c r="G268" s="471"/>
    </row>
    <row r="269" spans="1:7">
      <c r="A269" s="510"/>
      <c r="B269" s="471"/>
      <c r="C269" s="510"/>
      <c r="D269" s="511"/>
      <c r="E269" s="510"/>
      <c r="F269" s="512"/>
      <c r="G269" s="471"/>
    </row>
    <row r="270" spans="1:7">
      <c r="A270" s="510"/>
      <c r="B270" s="510"/>
      <c r="C270" s="510"/>
      <c r="D270" s="511"/>
      <c r="E270" s="510"/>
      <c r="F270" s="514"/>
      <c r="G270" s="471"/>
    </row>
    <row r="271" spans="1:7">
      <c r="A271" s="510"/>
      <c r="B271" s="510"/>
      <c r="C271" s="510"/>
      <c r="D271" s="511"/>
      <c r="E271" s="510"/>
      <c r="F271" s="514"/>
      <c r="G271" s="471"/>
    </row>
    <row r="272" spans="1:7">
      <c r="A272" s="510"/>
      <c r="B272" s="510"/>
      <c r="C272" s="510"/>
      <c r="D272" s="511"/>
      <c r="E272" s="510"/>
      <c r="F272" s="514"/>
      <c r="G272" s="471"/>
    </row>
    <row r="273" spans="1:7">
      <c r="A273" s="510"/>
      <c r="B273" s="471"/>
      <c r="C273" s="510"/>
      <c r="D273" s="511"/>
      <c r="E273" s="510"/>
      <c r="F273" s="512"/>
      <c r="G273" s="471"/>
    </row>
    <row r="274" spans="1:7">
      <c r="A274" s="510"/>
      <c r="B274" s="471"/>
      <c r="C274" s="510"/>
      <c r="D274" s="511"/>
      <c r="E274" s="510"/>
      <c r="F274" s="512"/>
      <c r="G274" s="471"/>
    </row>
    <row r="275" spans="1:7">
      <c r="A275" s="510"/>
      <c r="B275" s="471"/>
      <c r="C275" s="510"/>
      <c r="D275" s="511"/>
      <c r="E275" s="510"/>
      <c r="F275" s="512"/>
      <c r="G275" s="471"/>
    </row>
    <row r="276" spans="1:7">
      <c r="A276" s="510"/>
      <c r="B276" s="471"/>
      <c r="C276" s="510"/>
      <c r="D276" s="511"/>
      <c r="E276" s="510"/>
      <c r="F276" s="519"/>
      <c r="G276" s="517"/>
    </row>
    <row r="277" spans="1:7">
      <c r="A277" s="510"/>
      <c r="B277" s="516"/>
      <c r="C277" s="510"/>
      <c r="D277" s="511"/>
      <c r="E277" s="510"/>
      <c r="F277" s="512"/>
      <c r="G277" s="471"/>
    </row>
    <row r="278" spans="1:7">
      <c r="A278" s="510"/>
      <c r="B278" s="471"/>
      <c r="C278" s="510"/>
      <c r="D278" s="511"/>
      <c r="E278" s="510"/>
      <c r="F278" s="512"/>
      <c r="G278" s="471"/>
    </row>
    <row r="279" spans="1:7">
      <c r="A279" s="510"/>
      <c r="B279" s="471"/>
      <c r="C279" s="524"/>
      <c r="D279" s="511"/>
      <c r="E279" s="510"/>
      <c r="F279" s="512"/>
      <c r="G279" s="471"/>
    </row>
    <row r="280" spans="1:7">
      <c r="A280" s="510"/>
      <c r="B280" s="471"/>
      <c r="C280" s="510"/>
      <c r="D280" s="511"/>
      <c r="E280" s="510"/>
      <c r="F280" s="512"/>
      <c r="G280" s="471"/>
    </row>
    <row r="281" spans="1:7">
      <c r="A281" s="510"/>
      <c r="B281" s="471"/>
      <c r="C281" s="514"/>
      <c r="D281" s="511"/>
      <c r="E281" s="510"/>
      <c r="F281" s="512"/>
      <c r="G281" s="471"/>
    </row>
    <row r="282" spans="1:7">
      <c r="A282" s="510"/>
      <c r="B282" s="471"/>
      <c r="C282" s="510"/>
      <c r="D282" s="511"/>
      <c r="E282" s="510"/>
      <c r="F282" s="519"/>
      <c r="G282" s="517"/>
    </row>
    <row r="283" spans="1:7">
      <c r="A283" s="510"/>
      <c r="B283" s="516"/>
      <c r="C283" s="510"/>
      <c r="D283" s="511"/>
      <c r="E283" s="510"/>
      <c r="F283" s="512"/>
      <c r="G283" s="471"/>
    </row>
    <row r="284" spans="1:7">
      <c r="A284" s="510"/>
      <c r="B284" s="471"/>
      <c r="C284" s="510"/>
      <c r="D284" s="511"/>
      <c r="E284" s="510"/>
      <c r="F284" s="512"/>
      <c r="G284" s="471"/>
    </row>
    <row r="285" spans="1:7">
      <c r="A285" s="510"/>
      <c r="B285" s="471"/>
      <c r="C285" s="510"/>
      <c r="D285" s="511"/>
      <c r="E285" s="510"/>
      <c r="F285" s="512"/>
      <c r="G285" s="471"/>
    </row>
    <row r="286" spans="1:7">
      <c r="A286" s="510"/>
      <c r="B286" s="471"/>
      <c r="C286" s="510"/>
      <c r="D286" s="511"/>
      <c r="E286" s="510"/>
      <c r="F286" s="519"/>
      <c r="G286" s="517"/>
    </row>
    <row r="287" spans="1:7">
      <c r="A287" s="510"/>
      <c r="B287" s="471"/>
      <c r="C287" s="510"/>
      <c r="D287" s="511"/>
      <c r="E287" s="510"/>
      <c r="F287" s="522"/>
      <c r="G287" s="512"/>
    </row>
    <row r="288" spans="1:7">
      <c r="A288" s="510"/>
      <c r="B288" s="471"/>
      <c r="C288" s="510"/>
      <c r="D288" s="511"/>
      <c r="E288" s="510"/>
      <c r="F288" s="526"/>
      <c r="G288" s="527"/>
    </row>
    <row r="289" spans="1:7">
      <c r="A289" s="510"/>
      <c r="B289" s="471"/>
      <c r="C289" s="510"/>
      <c r="D289" s="511"/>
      <c r="E289" s="510"/>
      <c r="F289" s="512"/>
      <c r="G289" s="471"/>
    </row>
    <row r="290" spans="1:7">
      <c r="A290" s="510"/>
      <c r="B290" s="471"/>
      <c r="C290" s="510"/>
      <c r="D290" s="511"/>
      <c r="E290" s="510"/>
      <c r="F290" s="512"/>
      <c r="G290" s="471"/>
    </row>
    <row r="291" spans="1:7">
      <c r="A291" s="510"/>
      <c r="B291" s="471"/>
      <c r="C291" s="510"/>
      <c r="D291" s="511"/>
      <c r="E291" s="510"/>
      <c r="F291" s="514"/>
      <c r="G291" s="471"/>
    </row>
    <row r="292" spans="1:7">
      <c r="A292" s="510"/>
      <c r="B292" s="528"/>
      <c r="C292" s="510"/>
      <c r="D292" s="511"/>
      <c r="E292" s="510"/>
      <c r="F292" s="514"/>
      <c r="G292" s="471"/>
    </row>
    <row r="293" spans="1:7">
      <c r="A293" s="510"/>
      <c r="B293" s="471"/>
      <c r="C293" s="510"/>
      <c r="D293" s="511"/>
      <c r="E293" s="510"/>
      <c r="F293" s="514"/>
      <c r="G293" s="471"/>
    </row>
    <row r="294" spans="1:7">
      <c r="A294" s="510"/>
      <c r="B294" s="528"/>
      <c r="C294" s="510"/>
      <c r="D294" s="511"/>
      <c r="E294" s="510"/>
      <c r="F294" s="514"/>
      <c r="G294" s="471"/>
    </row>
    <row r="295" spans="1:7">
      <c r="A295" s="529"/>
      <c r="C295" s="529"/>
      <c r="D295" s="530"/>
      <c r="E295" s="529"/>
      <c r="F295" s="531"/>
    </row>
    <row r="296" spans="1:7">
      <c r="A296" s="529"/>
      <c r="C296" s="529"/>
      <c r="D296" s="530"/>
      <c r="E296" s="529"/>
      <c r="F296" s="531"/>
    </row>
    <row r="297" spans="1:7">
      <c r="A297" s="529"/>
      <c r="C297" s="529"/>
      <c r="D297" s="530"/>
      <c r="E297" s="529"/>
      <c r="F297" s="531"/>
    </row>
    <row r="298" spans="1:7">
      <c r="A298" s="529"/>
      <c r="C298" s="529"/>
      <c r="D298" s="530"/>
      <c r="E298" s="529"/>
      <c r="F298" s="531"/>
    </row>
    <row r="299" spans="1:7">
      <c r="A299" s="529"/>
      <c r="C299" s="529"/>
      <c r="D299" s="530"/>
      <c r="E299" s="529"/>
      <c r="F299" s="531"/>
    </row>
    <row r="300" spans="1:7">
      <c r="A300" s="529"/>
      <c r="C300" s="529"/>
      <c r="D300" s="530"/>
      <c r="E300" s="529"/>
      <c r="F300" s="531"/>
    </row>
    <row r="301" spans="1:7">
      <c r="A301" s="529"/>
      <c r="C301" s="529"/>
      <c r="D301" s="530"/>
      <c r="E301" s="529"/>
      <c r="F301" s="531"/>
    </row>
    <row r="321" spans="10:10">
      <c r="J321" s="471"/>
    </row>
  </sheetData>
  <mergeCells count="5">
    <mergeCell ref="A1:G1"/>
    <mergeCell ref="F51:G51"/>
    <mergeCell ref="F52:G52"/>
    <mergeCell ref="F53:G53"/>
    <mergeCell ref="B37:F37"/>
  </mergeCells>
  <pageMargins left="0.70866141732283472" right="0.70866141732283472" top="0.74803149606299213" bottom="0.74803149606299213" header="0.31496062992125984" footer="0.31496062992125984"/>
  <pageSetup paperSize="9" scale="72" orientation="portrait" horizontalDpi="300" r:id="rId1"/>
  <rowBreaks count="3" manualBreakCount="3">
    <brk id="12" max="6" man="1"/>
    <brk id="20" max="6" man="1"/>
    <brk id="3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9"/>
  <sheetViews>
    <sheetView view="pageBreakPreview" topLeftCell="A99" zoomScale="90" zoomScaleNormal="100" zoomScaleSheetLayoutView="90" workbookViewId="0">
      <selection activeCell="A105" sqref="A105:F105"/>
    </sheetView>
  </sheetViews>
  <sheetFormatPr defaultColWidth="9.109375" defaultRowHeight="15"/>
  <cols>
    <col min="1" max="1" width="6.6640625" style="1" customWidth="1"/>
    <col min="2" max="2" width="46.6640625" style="1" customWidth="1"/>
    <col min="3" max="3" width="7.6640625" style="1" customWidth="1"/>
    <col min="4" max="4" width="14.44140625" style="50" customWidth="1"/>
    <col min="5" max="5" width="7.5546875" style="1" customWidth="1"/>
    <col min="6" max="6" width="15.88671875" style="1" customWidth="1"/>
    <col min="7" max="7" width="21.6640625" style="1" customWidth="1"/>
    <col min="8" max="16384" width="9.109375" style="1"/>
  </cols>
  <sheetData>
    <row r="1" spans="1:7" ht="57" customHeight="1">
      <c r="A1" s="533" t="s">
        <v>137</v>
      </c>
      <c r="B1" s="534"/>
      <c r="C1" s="534"/>
      <c r="D1" s="534"/>
      <c r="E1" s="534"/>
      <c r="F1" s="534"/>
      <c r="G1" s="534"/>
    </row>
    <row r="2" spans="1:7" ht="21" customHeight="1">
      <c r="A2" s="535" t="s">
        <v>34</v>
      </c>
      <c r="B2" s="536" t="s">
        <v>32</v>
      </c>
      <c r="C2" s="536" t="s">
        <v>37</v>
      </c>
      <c r="D2" s="537" t="s">
        <v>33</v>
      </c>
      <c r="E2" s="536" t="s">
        <v>41</v>
      </c>
      <c r="F2" s="538" t="s">
        <v>8</v>
      </c>
      <c r="G2" s="539" t="s">
        <v>42</v>
      </c>
    </row>
    <row r="3" spans="1:7" s="69" customFormat="1" ht="24.9" customHeight="1">
      <c r="A3" s="540"/>
      <c r="B3" s="541" t="s">
        <v>9</v>
      </c>
      <c r="C3" s="542"/>
      <c r="D3" s="543"/>
      <c r="E3" s="544"/>
      <c r="F3" s="543"/>
      <c r="G3" s="545"/>
    </row>
    <row r="4" spans="1:7" ht="24.9" customHeight="1">
      <c r="A4" s="546" t="s">
        <v>2</v>
      </c>
      <c r="B4" s="547" t="s">
        <v>66</v>
      </c>
      <c r="C4" s="548"/>
      <c r="D4" s="549"/>
      <c r="E4" s="548"/>
      <c r="F4" s="550"/>
      <c r="G4" s="551"/>
    </row>
    <row r="5" spans="1:7" ht="21" customHeight="1">
      <c r="A5" s="472">
        <v>1</v>
      </c>
      <c r="B5" s="473" t="s">
        <v>67</v>
      </c>
      <c r="C5" s="459"/>
      <c r="D5" s="465"/>
      <c r="E5" s="459"/>
      <c r="F5" s="475"/>
      <c r="G5" s="466">
        <f>F6+F7</f>
        <v>0</v>
      </c>
    </row>
    <row r="6" spans="1:7" s="18" customFormat="1" ht="135" customHeight="1">
      <c r="A6" s="467" t="s">
        <v>3</v>
      </c>
      <c r="B6" s="490" t="s">
        <v>415</v>
      </c>
      <c r="C6" s="459">
        <f>22*9</f>
        <v>198</v>
      </c>
      <c r="D6" s="465"/>
      <c r="E6" s="459" t="s">
        <v>68</v>
      </c>
      <c r="F6" s="475"/>
      <c r="G6" s="470"/>
    </row>
    <row r="7" spans="1:7" s="18" customFormat="1" ht="147" customHeight="1">
      <c r="A7" s="467" t="s">
        <v>4</v>
      </c>
      <c r="B7" s="490" t="s">
        <v>112</v>
      </c>
      <c r="C7" s="459">
        <v>35</v>
      </c>
      <c r="D7" s="465"/>
      <c r="E7" s="459" t="s">
        <v>68</v>
      </c>
      <c r="F7" s="475"/>
      <c r="G7" s="470"/>
    </row>
    <row r="8" spans="1:7" ht="21" customHeight="1">
      <c r="A8" s="535">
        <v>2</v>
      </c>
      <c r="B8" s="552" t="s">
        <v>47</v>
      </c>
      <c r="C8" s="548">
        <v>230</v>
      </c>
      <c r="D8" s="553"/>
      <c r="E8" s="548" t="s">
        <v>48</v>
      </c>
      <c r="F8" s="550"/>
      <c r="G8" s="554">
        <f>F8</f>
        <v>0</v>
      </c>
    </row>
    <row r="9" spans="1:7" s="18" customFormat="1" ht="147" customHeight="1">
      <c r="A9" s="555"/>
      <c r="B9" s="556" t="s">
        <v>49</v>
      </c>
      <c r="C9" s="548"/>
      <c r="D9" s="549"/>
      <c r="E9" s="548"/>
      <c r="F9" s="557"/>
      <c r="G9" s="558"/>
    </row>
    <row r="10" spans="1:7" ht="21" customHeight="1">
      <c r="A10" s="535">
        <v>3</v>
      </c>
      <c r="B10" s="552" t="s">
        <v>69</v>
      </c>
      <c r="C10" s="548">
        <v>50</v>
      </c>
      <c r="D10" s="553"/>
      <c r="E10" s="548" t="s">
        <v>48</v>
      </c>
      <c r="F10" s="559"/>
      <c r="G10" s="554">
        <f>F10</f>
        <v>0</v>
      </c>
    </row>
    <row r="11" spans="1:7" s="18" customFormat="1" ht="95.1" customHeight="1">
      <c r="A11" s="555"/>
      <c r="B11" s="556" t="s">
        <v>70</v>
      </c>
      <c r="C11" s="548"/>
      <c r="D11" s="549"/>
      <c r="E11" s="548"/>
      <c r="F11" s="557"/>
      <c r="G11" s="558"/>
    </row>
    <row r="12" spans="1:7" ht="21" customHeight="1">
      <c r="A12" s="535">
        <v>4</v>
      </c>
      <c r="B12" s="552" t="s">
        <v>71</v>
      </c>
      <c r="C12" s="548">
        <f>6*2.5</f>
        <v>15</v>
      </c>
      <c r="D12" s="553"/>
      <c r="E12" s="548" t="s">
        <v>48</v>
      </c>
      <c r="F12" s="559"/>
      <c r="G12" s="554">
        <f>F12</f>
        <v>0</v>
      </c>
    </row>
    <row r="13" spans="1:7" s="18" customFormat="1" ht="93.6">
      <c r="A13" s="555"/>
      <c r="B13" s="560" t="s">
        <v>145</v>
      </c>
      <c r="C13" s="548"/>
      <c r="D13" s="549"/>
      <c r="E13" s="548"/>
      <c r="F13" s="557"/>
      <c r="G13" s="558"/>
    </row>
    <row r="14" spans="1:7" ht="21" customHeight="1">
      <c r="A14" s="535">
        <v>5</v>
      </c>
      <c r="B14" s="561" t="s">
        <v>72</v>
      </c>
      <c r="C14" s="548">
        <v>10.5</v>
      </c>
      <c r="D14" s="553"/>
      <c r="E14" s="548" t="s">
        <v>68</v>
      </c>
      <c r="F14" s="550"/>
      <c r="G14" s="554">
        <f>F14</f>
        <v>0</v>
      </c>
    </row>
    <row r="15" spans="1:7" ht="90.6" customHeight="1">
      <c r="A15" s="562"/>
      <c r="B15" s="560" t="s">
        <v>146</v>
      </c>
      <c r="C15" s="563"/>
      <c r="D15" s="549"/>
      <c r="E15" s="548"/>
      <c r="F15" s="557"/>
      <c r="G15" s="558"/>
    </row>
    <row r="16" spans="1:7" ht="21" customHeight="1">
      <c r="A16" s="535">
        <v>6</v>
      </c>
      <c r="B16" s="561" t="s">
        <v>134</v>
      </c>
      <c r="C16" s="548">
        <f>6.5*7</f>
        <v>45.5</v>
      </c>
      <c r="D16" s="553"/>
      <c r="E16" s="548" t="s">
        <v>68</v>
      </c>
      <c r="F16" s="550"/>
      <c r="G16" s="554">
        <f>F16</f>
        <v>0</v>
      </c>
    </row>
    <row r="17" spans="1:7" ht="159.9" customHeight="1">
      <c r="A17" s="555"/>
      <c r="B17" s="564" t="s">
        <v>430</v>
      </c>
      <c r="C17" s="548"/>
      <c r="D17" s="549"/>
      <c r="E17" s="548"/>
      <c r="F17" s="557"/>
      <c r="G17" s="558"/>
    </row>
    <row r="18" spans="1:7" ht="21" customHeight="1">
      <c r="A18" s="535">
        <v>7</v>
      </c>
      <c r="B18" s="565" t="s">
        <v>58</v>
      </c>
      <c r="C18" s="548"/>
      <c r="D18" s="553"/>
      <c r="E18" s="548"/>
      <c r="F18" s="550"/>
      <c r="G18" s="554">
        <f>SUM(F20:F22)</f>
        <v>0</v>
      </c>
    </row>
    <row r="19" spans="1:7" s="18" customFormat="1" ht="153" customHeight="1">
      <c r="A19" s="555" t="s">
        <v>3</v>
      </c>
      <c r="B19" s="556" t="s">
        <v>59</v>
      </c>
      <c r="C19" s="563"/>
      <c r="D19" s="549"/>
      <c r="E19" s="548"/>
      <c r="F19" s="557"/>
      <c r="G19" s="558"/>
    </row>
    <row r="20" spans="1:7" s="18" customFormat="1" ht="36.9" customHeight="1">
      <c r="A20" s="555" t="s">
        <v>3</v>
      </c>
      <c r="B20" s="566" t="s">
        <v>13</v>
      </c>
      <c r="C20" s="563">
        <v>1</v>
      </c>
      <c r="D20" s="549"/>
      <c r="E20" s="548" t="s">
        <v>0</v>
      </c>
      <c r="F20" s="550"/>
      <c r="G20" s="558"/>
    </row>
    <row r="21" spans="1:7" s="43" customFormat="1" ht="159.9" customHeight="1">
      <c r="A21" s="567" t="s">
        <v>4</v>
      </c>
      <c r="B21" s="568" t="s">
        <v>431</v>
      </c>
      <c r="C21" s="569">
        <v>1</v>
      </c>
      <c r="D21" s="549"/>
      <c r="E21" s="549" t="s">
        <v>10</v>
      </c>
      <c r="F21" s="570"/>
      <c r="G21" s="571"/>
    </row>
    <row r="22" spans="1:7" s="18" customFormat="1" ht="105" customHeight="1">
      <c r="A22" s="555" t="s">
        <v>5</v>
      </c>
      <c r="B22" s="572" t="s">
        <v>410</v>
      </c>
      <c r="C22" s="563">
        <v>2</v>
      </c>
      <c r="D22" s="549"/>
      <c r="E22" s="548" t="s">
        <v>0</v>
      </c>
      <c r="F22" s="550"/>
      <c r="G22" s="558"/>
    </row>
    <row r="23" spans="1:7" ht="21" customHeight="1">
      <c r="A23" s="535">
        <v>8</v>
      </c>
      <c r="B23" s="565" t="s">
        <v>61</v>
      </c>
      <c r="C23" s="548"/>
      <c r="D23" s="553"/>
      <c r="E23" s="548"/>
      <c r="F23" s="550"/>
      <c r="G23" s="554">
        <f>SUM(F24:F25)</f>
        <v>0</v>
      </c>
    </row>
    <row r="24" spans="1:7" s="18" customFormat="1" ht="80.099999999999994" customHeight="1">
      <c r="A24" s="555" t="s">
        <v>3</v>
      </c>
      <c r="B24" s="573" t="s">
        <v>150</v>
      </c>
      <c r="C24" s="548">
        <v>500</v>
      </c>
      <c r="D24" s="553"/>
      <c r="E24" s="548" t="s">
        <v>46</v>
      </c>
      <c r="F24" s="550"/>
      <c r="G24" s="574"/>
    </row>
    <row r="25" spans="1:7" s="18" customFormat="1" ht="75" customHeight="1">
      <c r="A25" s="555" t="s">
        <v>4</v>
      </c>
      <c r="B25" s="575" t="s">
        <v>412</v>
      </c>
      <c r="C25" s="548">
        <v>50</v>
      </c>
      <c r="D25" s="553"/>
      <c r="E25" s="548" t="s">
        <v>46</v>
      </c>
      <c r="F25" s="550"/>
      <c r="G25" s="574"/>
    </row>
    <row r="26" spans="1:7" ht="21" customHeight="1">
      <c r="A26" s="535">
        <v>9</v>
      </c>
      <c r="B26" s="576" t="s">
        <v>63</v>
      </c>
      <c r="C26" s="563"/>
      <c r="D26" s="549"/>
      <c r="E26" s="548"/>
      <c r="F26" s="557"/>
      <c r="G26" s="574">
        <f>SUM(F27:F29)</f>
        <v>0</v>
      </c>
    </row>
    <row r="27" spans="1:7" s="43" customFormat="1" ht="69">
      <c r="A27" s="567" t="s">
        <v>3</v>
      </c>
      <c r="B27" s="568" t="s">
        <v>417</v>
      </c>
      <c r="C27" s="569">
        <v>44</v>
      </c>
      <c r="D27" s="549"/>
      <c r="E27" s="549" t="s">
        <v>48</v>
      </c>
      <c r="F27" s="570"/>
      <c r="G27" s="571"/>
    </row>
    <row r="28" spans="1:7" s="18" customFormat="1" ht="69">
      <c r="A28" s="555" t="s">
        <v>4</v>
      </c>
      <c r="B28" s="577" t="s">
        <v>413</v>
      </c>
      <c r="C28" s="563">
        <v>12</v>
      </c>
      <c r="D28" s="549"/>
      <c r="E28" s="548" t="s">
        <v>48</v>
      </c>
      <c r="F28" s="550"/>
      <c r="G28" s="558"/>
    </row>
    <row r="29" spans="1:7" s="18" customFormat="1" ht="41.4">
      <c r="A29" s="555" t="s">
        <v>6</v>
      </c>
      <c r="B29" s="577" t="s">
        <v>432</v>
      </c>
      <c r="C29" s="563">
        <v>15</v>
      </c>
      <c r="D29" s="549"/>
      <c r="E29" s="548" t="s">
        <v>48</v>
      </c>
      <c r="F29" s="550"/>
      <c r="G29" s="558"/>
    </row>
    <row r="30" spans="1:7" ht="24.9" customHeight="1">
      <c r="A30" s="578"/>
      <c r="B30" s="579" t="s">
        <v>75</v>
      </c>
      <c r="C30" s="579"/>
      <c r="D30" s="579"/>
      <c r="E30" s="579"/>
      <c r="F30" s="579"/>
      <c r="G30" s="580">
        <f>SUM(G5:G27)</f>
        <v>0</v>
      </c>
    </row>
    <row r="31" spans="1:7" ht="11.1" customHeight="1">
      <c r="A31" s="73"/>
      <c r="B31" s="74"/>
      <c r="C31" s="74"/>
      <c r="D31" s="74"/>
      <c r="E31" s="74"/>
      <c r="F31" s="74"/>
      <c r="G31" s="13"/>
    </row>
    <row r="32" spans="1:7" ht="30.9" customHeight="1">
      <c r="A32" s="9" t="s">
        <v>76</v>
      </c>
      <c r="B32" s="10" t="s">
        <v>81</v>
      </c>
      <c r="C32" s="7"/>
      <c r="D32" s="11"/>
      <c r="E32" s="7"/>
      <c r="F32" s="12"/>
      <c r="G32" s="13"/>
    </row>
    <row r="33" spans="1:7" ht="21" customHeight="1">
      <c r="A33" s="2">
        <v>1</v>
      </c>
      <c r="B33" s="19" t="s">
        <v>67</v>
      </c>
      <c r="C33" s="7"/>
      <c r="D33" s="6"/>
      <c r="E33" s="7"/>
      <c r="F33" s="8"/>
      <c r="G33" s="14"/>
    </row>
    <row r="34" spans="1:7" s="18" customFormat="1" ht="124.2">
      <c r="A34" s="15" t="s">
        <v>3</v>
      </c>
      <c r="B34" s="51" t="s">
        <v>110</v>
      </c>
      <c r="C34" s="11">
        <v>66</v>
      </c>
      <c r="D34" s="6"/>
      <c r="E34" s="65" t="s">
        <v>68</v>
      </c>
      <c r="F34" s="8">
        <f>C34*D34</f>
        <v>0</v>
      </c>
      <c r="G34" s="17"/>
    </row>
    <row r="35" spans="1:7" s="43" customFormat="1" ht="151.80000000000001">
      <c r="A35" s="58" t="s">
        <v>4</v>
      </c>
      <c r="B35" s="51" t="s">
        <v>111</v>
      </c>
      <c r="C35" s="65">
        <v>24</v>
      </c>
      <c r="D35" s="6"/>
      <c r="E35" s="65" t="s">
        <v>68</v>
      </c>
      <c r="F35" s="8">
        <f>C35*D35</f>
        <v>0</v>
      </c>
      <c r="G35" s="60"/>
    </row>
    <row r="36" spans="1:7" ht="21" customHeight="1">
      <c r="A36" s="2">
        <v>2</v>
      </c>
      <c r="B36" s="19" t="s">
        <v>47</v>
      </c>
      <c r="C36" s="7">
        <v>100</v>
      </c>
      <c r="D36" s="6"/>
      <c r="E36" s="7" t="s">
        <v>48</v>
      </c>
      <c r="F36" s="12">
        <f>C36*D36</f>
        <v>0</v>
      </c>
      <c r="G36" s="14">
        <f>F36</f>
        <v>0</v>
      </c>
    </row>
    <row r="37" spans="1:7" s="18" customFormat="1" ht="170.1" customHeight="1">
      <c r="A37" s="15"/>
      <c r="B37" s="20" t="s">
        <v>49</v>
      </c>
      <c r="C37" s="7"/>
      <c r="D37" s="11"/>
      <c r="E37" s="7"/>
      <c r="F37" s="16"/>
      <c r="G37" s="17"/>
    </row>
    <row r="38" spans="1:7" ht="21" customHeight="1">
      <c r="A38" s="2">
        <v>3</v>
      </c>
      <c r="B38" s="19" t="s">
        <v>69</v>
      </c>
      <c r="C38" s="7">
        <v>32</v>
      </c>
      <c r="D38" s="6"/>
      <c r="E38" s="7" t="s">
        <v>48</v>
      </c>
      <c r="F38" s="8">
        <f>C38*D38</f>
        <v>0</v>
      </c>
      <c r="G38" s="14">
        <f>F38</f>
        <v>0</v>
      </c>
    </row>
    <row r="39" spans="1:7" s="18" customFormat="1" ht="95.1" customHeight="1">
      <c r="A39" s="15"/>
      <c r="B39" s="20" t="s">
        <v>70</v>
      </c>
      <c r="C39" s="7"/>
      <c r="D39" s="11"/>
      <c r="E39" s="7"/>
      <c r="F39" s="16"/>
      <c r="G39" s="17"/>
    </row>
    <row r="40" spans="1:7" ht="18" customHeight="1">
      <c r="A40" s="2">
        <v>4</v>
      </c>
      <c r="B40" s="19" t="s">
        <v>82</v>
      </c>
      <c r="C40" s="7">
        <v>21</v>
      </c>
      <c r="D40" s="6"/>
      <c r="E40" s="7" t="s">
        <v>48</v>
      </c>
      <c r="F40" s="8">
        <f>C40*D40</f>
        <v>0</v>
      </c>
      <c r="G40" s="14">
        <f>F40</f>
        <v>0</v>
      </c>
    </row>
    <row r="41" spans="1:7" s="18" customFormat="1" ht="110.1" customHeight="1">
      <c r="A41" s="15"/>
      <c r="B41" s="21" t="s">
        <v>147</v>
      </c>
      <c r="C41" s="7"/>
      <c r="D41" s="11"/>
      <c r="E41" s="7"/>
      <c r="F41" s="16"/>
      <c r="G41" s="17"/>
    </row>
    <row r="42" spans="1:7" ht="18" customHeight="1">
      <c r="A42" s="2">
        <v>5</v>
      </c>
      <c r="B42" s="22" t="s">
        <v>72</v>
      </c>
      <c r="C42" s="7">
        <f>13*2.5</f>
        <v>32.5</v>
      </c>
      <c r="D42" s="6"/>
      <c r="E42" s="7" t="s">
        <v>68</v>
      </c>
      <c r="F42" s="12">
        <f>C42*D42</f>
        <v>0</v>
      </c>
      <c r="G42" s="14">
        <f>F42</f>
        <v>0</v>
      </c>
    </row>
    <row r="43" spans="1:7" ht="95.1" customHeight="1">
      <c r="A43" s="52"/>
      <c r="B43" s="21" t="s">
        <v>148</v>
      </c>
      <c r="C43" s="5"/>
      <c r="D43" s="11"/>
      <c r="E43" s="7"/>
      <c r="F43" s="16"/>
      <c r="G43" s="17"/>
    </row>
    <row r="44" spans="1:7" ht="21" customHeight="1">
      <c r="A44" s="2">
        <v>6</v>
      </c>
      <c r="B44" s="22" t="s">
        <v>53</v>
      </c>
      <c r="C44" s="65">
        <v>140</v>
      </c>
      <c r="D44" s="6"/>
      <c r="E44" s="65" t="s">
        <v>68</v>
      </c>
      <c r="F44" s="12">
        <f>C44*D44</f>
        <v>0</v>
      </c>
      <c r="G44" s="14">
        <f>F44</f>
        <v>0</v>
      </c>
    </row>
    <row r="45" spans="1:7" ht="150" customHeight="1">
      <c r="A45" s="15"/>
      <c r="B45" s="20" t="s">
        <v>54</v>
      </c>
      <c r="G45" s="17"/>
    </row>
    <row r="46" spans="1:7" ht="21" customHeight="1">
      <c r="A46" s="2">
        <v>7</v>
      </c>
      <c r="B46" s="23" t="s">
        <v>58</v>
      </c>
      <c r="C46" s="7"/>
      <c r="D46" s="6"/>
      <c r="E46" s="7"/>
      <c r="F46" s="12"/>
      <c r="G46" s="14">
        <f>SUM(F48:F49)</f>
        <v>0</v>
      </c>
    </row>
    <row r="47" spans="1:7" s="18" customFormat="1" ht="153.6" customHeight="1">
      <c r="A47" s="15"/>
      <c r="B47" s="20" t="s">
        <v>59</v>
      </c>
      <c r="C47" s="5"/>
      <c r="D47" s="11"/>
      <c r="E47" s="7"/>
      <c r="F47" s="16"/>
      <c r="G47" s="17"/>
    </row>
    <row r="48" spans="1:7" s="18" customFormat="1" ht="36.9" customHeight="1">
      <c r="A48" s="15" t="s">
        <v>3</v>
      </c>
      <c r="B48" s="53" t="s">
        <v>149</v>
      </c>
      <c r="C48" s="5">
        <v>1</v>
      </c>
      <c r="D48" s="11"/>
      <c r="E48" s="7" t="s">
        <v>0</v>
      </c>
      <c r="F48" s="12">
        <f>C48*D48</f>
        <v>0</v>
      </c>
      <c r="G48" s="17"/>
    </row>
    <row r="49" spans="1:7" s="18" customFormat="1" ht="24.9" customHeight="1">
      <c r="A49" s="15" t="s">
        <v>4</v>
      </c>
      <c r="B49" s="53" t="s">
        <v>14</v>
      </c>
      <c r="C49" s="5">
        <v>6</v>
      </c>
      <c r="D49" s="11"/>
      <c r="E49" s="7" t="s">
        <v>0</v>
      </c>
      <c r="F49" s="12">
        <f>C49*D49</f>
        <v>0</v>
      </c>
      <c r="G49" s="17"/>
    </row>
    <row r="50" spans="1:7" ht="21" customHeight="1">
      <c r="A50" s="2">
        <v>8</v>
      </c>
      <c r="B50" s="23" t="s">
        <v>61</v>
      </c>
      <c r="C50" s="7"/>
      <c r="D50" s="6"/>
      <c r="E50" s="7"/>
      <c r="F50" s="12"/>
      <c r="G50" s="14">
        <f>SUM(F51:F52)</f>
        <v>0</v>
      </c>
    </row>
    <row r="51" spans="1:7" s="18" customFormat="1" ht="80.099999999999994" customHeight="1">
      <c r="A51" s="15" t="s">
        <v>3</v>
      </c>
      <c r="B51" s="25" t="s">
        <v>150</v>
      </c>
      <c r="C51" s="7">
        <v>500</v>
      </c>
      <c r="D51" s="6"/>
      <c r="E51" s="7" t="s">
        <v>46</v>
      </c>
      <c r="F51" s="12">
        <f>C51*D51</f>
        <v>0</v>
      </c>
      <c r="G51" s="26"/>
    </row>
    <row r="52" spans="1:7" s="18" customFormat="1" ht="75" customHeight="1">
      <c r="A52" s="15" t="s">
        <v>4</v>
      </c>
      <c r="B52" s="27" t="s">
        <v>62</v>
      </c>
      <c r="C52" s="7">
        <v>50</v>
      </c>
      <c r="D52" s="6"/>
      <c r="E52" s="7" t="s">
        <v>46</v>
      </c>
      <c r="F52" s="12">
        <f>C52*D52</f>
        <v>0</v>
      </c>
      <c r="G52" s="26"/>
    </row>
    <row r="53" spans="1:7" s="29" customFormat="1" ht="21" customHeight="1">
      <c r="A53" s="2">
        <v>9</v>
      </c>
      <c r="B53" s="28" t="s">
        <v>63</v>
      </c>
      <c r="C53" s="5"/>
      <c r="D53" s="11"/>
      <c r="E53" s="7"/>
      <c r="F53" s="16"/>
      <c r="G53" s="26">
        <f>SUM(F54:F57)</f>
        <v>0</v>
      </c>
    </row>
    <row r="54" spans="1:7" s="18" customFormat="1" ht="69">
      <c r="A54" s="15" t="s">
        <v>3</v>
      </c>
      <c r="B54" s="24" t="s">
        <v>73</v>
      </c>
      <c r="C54" s="5">
        <v>40</v>
      </c>
      <c r="D54" s="11"/>
      <c r="E54" s="7" t="s">
        <v>48</v>
      </c>
      <c r="F54" s="12">
        <f>C54*D54</f>
        <v>0</v>
      </c>
      <c r="G54" s="17"/>
    </row>
    <row r="55" spans="1:7" s="18" customFormat="1" ht="82.8">
      <c r="A55" s="15" t="s">
        <v>4</v>
      </c>
      <c r="B55" s="24" t="s">
        <v>64</v>
      </c>
      <c r="C55" s="5">
        <v>6</v>
      </c>
      <c r="D55" s="11"/>
      <c r="E55" s="7" t="s">
        <v>48</v>
      </c>
      <c r="F55" s="12">
        <f>C55*D55</f>
        <v>0</v>
      </c>
      <c r="G55" s="17"/>
    </row>
    <row r="56" spans="1:7" s="18" customFormat="1" ht="82.8">
      <c r="A56" s="15" t="s">
        <v>5</v>
      </c>
      <c r="B56" s="24" t="s">
        <v>65</v>
      </c>
      <c r="C56" s="5">
        <v>6</v>
      </c>
      <c r="D56" s="11"/>
      <c r="E56" s="7" t="s">
        <v>48</v>
      </c>
      <c r="F56" s="12">
        <f>C56*D56</f>
        <v>0</v>
      </c>
      <c r="G56" s="17"/>
    </row>
    <row r="57" spans="1:7" s="18" customFormat="1" ht="55.2">
      <c r="A57" s="15" t="s">
        <v>6</v>
      </c>
      <c r="B57" s="24" t="s">
        <v>74</v>
      </c>
      <c r="C57" s="5">
        <v>24</v>
      </c>
      <c r="D57" s="11"/>
      <c r="E57" s="7" t="s">
        <v>48</v>
      </c>
      <c r="F57" s="12">
        <f>C57*D57</f>
        <v>0</v>
      </c>
      <c r="G57" s="17"/>
    </row>
    <row r="58" spans="1:7" ht="24.9" customHeight="1">
      <c r="A58" s="54"/>
      <c r="B58" s="79" t="s">
        <v>83</v>
      </c>
      <c r="C58" s="79"/>
      <c r="D58" s="79"/>
      <c r="E58" s="79"/>
      <c r="F58" s="79"/>
      <c r="G58" s="55">
        <f>SUM(G33:G54)</f>
        <v>0</v>
      </c>
    </row>
    <row r="59" spans="1:7" ht="24.9" customHeight="1">
      <c r="A59" s="9" t="s">
        <v>80</v>
      </c>
      <c r="B59" s="10" t="s">
        <v>77</v>
      </c>
      <c r="C59" s="7"/>
      <c r="D59" s="11"/>
      <c r="E59" s="7"/>
      <c r="F59" s="12"/>
      <c r="G59" s="13"/>
    </row>
    <row r="60" spans="1:7" ht="15.6">
      <c r="A60" s="2">
        <v>1</v>
      </c>
      <c r="B60" s="19" t="s">
        <v>67</v>
      </c>
      <c r="C60" s="7"/>
      <c r="D60" s="6"/>
      <c r="E60" s="7"/>
      <c r="F60" s="8"/>
      <c r="G60" s="14">
        <f>F61+F62</f>
        <v>0</v>
      </c>
    </row>
    <row r="61" spans="1:7" s="18" customFormat="1" ht="124.2">
      <c r="A61" s="15" t="s">
        <v>3</v>
      </c>
      <c r="B61" s="51" t="s">
        <v>108</v>
      </c>
      <c r="C61" s="65">
        <f>26*9</f>
        <v>234</v>
      </c>
      <c r="D61" s="6"/>
      <c r="E61" s="65" t="s">
        <v>68</v>
      </c>
      <c r="F61" s="8"/>
      <c r="G61" s="17"/>
    </row>
    <row r="62" spans="1:7" s="18" customFormat="1" ht="151.80000000000001">
      <c r="A62" s="15" t="s">
        <v>4</v>
      </c>
      <c r="B62" s="51" t="s">
        <v>109</v>
      </c>
      <c r="C62" s="7">
        <v>17.5</v>
      </c>
      <c r="D62" s="11"/>
      <c r="E62" s="7" t="s">
        <v>48</v>
      </c>
      <c r="F62" s="8"/>
      <c r="G62" s="17"/>
    </row>
    <row r="63" spans="1:7" ht="21" customHeight="1">
      <c r="A63" s="2">
        <v>2</v>
      </c>
      <c r="B63" s="19" t="s">
        <v>47</v>
      </c>
      <c r="C63" s="7">
        <v>60</v>
      </c>
      <c r="D63" s="6"/>
      <c r="E63" s="7" t="s">
        <v>48</v>
      </c>
      <c r="F63" s="12"/>
      <c r="G63" s="14">
        <f>F63</f>
        <v>0</v>
      </c>
    </row>
    <row r="64" spans="1:7" s="18" customFormat="1" ht="170.1" customHeight="1">
      <c r="A64" s="15"/>
      <c r="B64" s="20" t="s">
        <v>49</v>
      </c>
      <c r="C64" s="7"/>
      <c r="D64" s="11"/>
      <c r="E64" s="7"/>
      <c r="F64" s="16"/>
      <c r="G64" s="17"/>
    </row>
    <row r="65" spans="1:7" ht="18" customHeight="1">
      <c r="A65" s="2">
        <v>3</v>
      </c>
      <c r="B65" s="19" t="s">
        <v>78</v>
      </c>
      <c r="C65" s="7">
        <v>1</v>
      </c>
      <c r="D65" s="6"/>
      <c r="E65" s="7" t="s">
        <v>0</v>
      </c>
      <c r="F65" s="8"/>
      <c r="G65" s="14">
        <f>F65</f>
        <v>0</v>
      </c>
    </row>
    <row r="66" spans="1:7" s="18" customFormat="1" ht="138">
      <c r="A66" s="15"/>
      <c r="B66" s="24" t="s">
        <v>151</v>
      </c>
      <c r="C66" s="7"/>
      <c r="D66" s="11"/>
      <c r="E66" s="7"/>
      <c r="F66" s="16"/>
      <c r="G66" s="17"/>
    </row>
    <row r="67" spans="1:7" ht="21" customHeight="1">
      <c r="A67" s="2">
        <v>4</v>
      </c>
      <c r="B67" s="22" t="s">
        <v>53</v>
      </c>
      <c r="C67" s="68">
        <v>45</v>
      </c>
      <c r="D67" s="6"/>
      <c r="E67" s="68" t="s">
        <v>68</v>
      </c>
      <c r="F67" s="12"/>
      <c r="G67" s="14">
        <f>F67</f>
        <v>0</v>
      </c>
    </row>
    <row r="68" spans="1:7" ht="150" customHeight="1">
      <c r="A68" s="15"/>
      <c r="B68" s="20" t="s">
        <v>54</v>
      </c>
      <c r="G68" s="17"/>
    </row>
    <row r="69" spans="1:7" ht="21" customHeight="1">
      <c r="A69" s="2">
        <v>5</v>
      </c>
      <c r="B69" s="23" t="s">
        <v>58</v>
      </c>
      <c r="C69" s="7"/>
      <c r="D69" s="6"/>
      <c r="E69" s="7"/>
      <c r="F69" s="12"/>
      <c r="G69" s="14">
        <f>SUM(F70:F71)</f>
        <v>0</v>
      </c>
    </row>
    <row r="70" spans="1:7" s="18" customFormat="1" ht="150" customHeight="1">
      <c r="A70" s="15" t="s">
        <v>3</v>
      </c>
      <c r="B70" s="20" t="s">
        <v>59</v>
      </c>
      <c r="C70" s="5"/>
      <c r="D70" s="11"/>
      <c r="E70" s="7"/>
      <c r="F70" s="16"/>
      <c r="G70" s="17"/>
    </row>
    <row r="71" spans="1:7" s="18" customFormat="1" ht="24.9" customHeight="1">
      <c r="A71" s="15"/>
      <c r="B71" s="53" t="s">
        <v>14</v>
      </c>
      <c r="C71" s="5">
        <v>4</v>
      </c>
      <c r="D71" s="6"/>
      <c r="E71" s="7" t="s">
        <v>0</v>
      </c>
      <c r="F71" s="12"/>
      <c r="G71" s="17"/>
    </row>
    <row r="72" spans="1:7" ht="21" customHeight="1">
      <c r="A72" s="2">
        <v>6</v>
      </c>
      <c r="B72" s="23" t="s">
        <v>61</v>
      </c>
      <c r="C72" s="7"/>
      <c r="D72" s="6"/>
      <c r="E72" s="7"/>
      <c r="F72" s="12"/>
      <c r="G72" s="14">
        <f>SUM(F73)</f>
        <v>0</v>
      </c>
    </row>
    <row r="73" spans="1:7" s="18" customFormat="1" ht="80.099999999999994" customHeight="1">
      <c r="A73" s="15" t="s">
        <v>3</v>
      </c>
      <c r="B73" s="25" t="s">
        <v>150</v>
      </c>
      <c r="C73" s="7">
        <v>150</v>
      </c>
      <c r="D73" s="6"/>
      <c r="E73" s="7" t="s">
        <v>46</v>
      </c>
      <c r="F73" s="12"/>
      <c r="G73" s="26"/>
    </row>
    <row r="74" spans="1:7" ht="21" customHeight="1">
      <c r="A74" s="2">
        <v>7</v>
      </c>
      <c r="B74" s="28" t="s">
        <v>63</v>
      </c>
      <c r="C74" s="5"/>
      <c r="D74" s="11"/>
      <c r="E74" s="7"/>
      <c r="F74" s="16"/>
      <c r="G74" s="26">
        <f>SUM(F75:F75)</f>
        <v>0</v>
      </c>
    </row>
    <row r="75" spans="1:7" s="18" customFormat="1" ht="69">
      <c r="A75" s="15" t="s">
        <v>3</v>
      </c>
      <c r="B75" s="24" t="s">
        <v>73</v>
      </c>
      <c r="C75" s="5">
        <v>100</v>
      </c>
      <c r="D75" s="11"/>
      <c r="E75" s="7" t="s">
        <v>48</v>
      </c>
      <c r="F75" s="12"/>
      <c r="G75" s="17"/>
    </row>
    <row r="76" spans="1:7" ht="24.9" customHeight="1">
      <c r="A76" s="54"/>
      <c r="B76" s="79" t="s">
        <v>79</v>
      </c>
      <c r="C76" s="79"/>
      <c r="D76" s="79"/>
      <c r="E76" s="79"/>
      <c r="F76" s="79"/>
      <c r="G76" s="55">
        <f>SUM(G60:G75)</f>
        <v>0</v>
      </c>
    </row>
    <row r="77" spans="1:7" ht="11.1" customHeight="1">
      <c r="A77" s="73"/>
      <c r="B77" s="74"/>
      <c r="C77" s="74"/>
      <c r="D77" s="74"/>
      <c r="E77" s="74"/>
      <c r="F77" s="74"/>
      <c r="G77" s="55"/>
    </row>
    <row r="78" spans="1:7" s="50" customFormat="1" ht="24.9" customHeight="1">
      <c r="A78" s="62" t="s">
        <v>84</v>
      </c>
      <c r="B78" s="63" t="s">
        <v>152</v>
      </c>
      <c r="C78" s="11"/>
      <c r="D78" s="11"/>
      <c r="E78" s="11"/>
      <c r="F78" s="59"/>
      <c r="G78" s="64"/>
    </row>
    <row r="79" spans="1:7" ht="21" customHeight="1">
      <c r="A79" s="2">
        <v>1</v>
      </c>
      <c r="B79" s="19" t="s">
        <v>47</v>
      </c>
      <c r="C79" s="7">
        <v>400</v>
      </c>
      <c r="D79" s="6"/>
      <c r="E79" s="7" t="s">
        <v>48</v>
      </c>
      <c r="F79" s="12"/>
      <c r="G79" s="14">
        <f>F79</f>
        <v>0</v>
      </c>
    </row>
    <row r="80" spans="1:7" s="18" customFormat="1" ht="170.1" customHeight="1">
      <c r="A80" s="15"/>
      <c r="B80" s="20" t="s">
        <v>49</v>
      </c>
      <c r="C80" s="7"/>
      <c r="D80" s="11"/>
      <c r="E80" s="7"/>
      <c r="F80" s="16"/>
      <c r="G80" s="17"/>
    </row>
    <row r="81" spans="1:7" ht="21" customHeight="1">
      <c r="A81" s="2">
        <v>2</v>
      </c>
      <c r="B81" s="19" t="s">
        <v>50</v>
      </c>
      <c r="C81" s="7">
        <v>700</v>
      </c>
      <c r="D81" s="6"/>
      <c r="E81" s="7" t="s">
        <v>48</v>
      </c>
      <c r="F81" s="12"/>
      <c r="G81" s="14">
        <f>F81</f>
        <v>0</v>
      </c>
    </row>
    <row r="82" spans="1:7" s="18" customFormat="1" ht="69.900000000000006" customHeight="1">
      <c r="A82" s="15"/>
      <c r="B82" s="21" t="s">
        <v>51</v>
      </c>
      <c r="C82" s="7"/>
      <c r="D82" s="11"/>
      <c r="E82" s="7"/>
      <c r="F82" s="16"/>
      <c r="G82" s="17"/>
    </row>
    <row r="83" spans="1:7" ht="21" customHeight="1">
      <c r="A83" s="2">
        <v>3</v>
      </c>
      <c r="B83" s="22" t="s">
        <v>86</v>
      </c>
      <c r="C83" s="7"/>
      <c r="D83" s="6"/>
      <c r="E83" s="7"/>
      <c r="F83" s="12"/>
      <c r="G83" s="14">
        <f>SUM(F85:F87)</f>
        <v>0</v>
      </c>
    </row>
    <row r="84" spans="1:7" ht="279.89999999999998" customHeight="1">
      <c r="A84" s="15"/>
      <c r="B84" s="24" t="s">
        <v>153</v>
      </c>
      <c r="C84" s="7"/>
      <c r="D84" s="11"/>
      <c r="E84" s="7"/>
      <c r="F84" s="16"/>
      <c r="G84" s="17"/>
    </row>
    <row r="85" spans="1:7" ht="27.6">
      <c r="A85" s="15" t="s">
        <v>3</v>
      </c>
      <c r="B85" s="57" t="s">
        <v>154</v>
      </c>
      <c r="C85" s="7">
        <v>16</v>
      </c>
      <c r="D85" s="6"/>
      <c r="E85" s="7" t="s">
        <v>0</v>
      </c>
      <c r="F85" s="12"/>
      <c r="G85" s="17"/>
    </row>
    <row r="86" spans="1:7" ht="210" customHeight="1">
      <c r="A86" s="15" t="s">
        <v>4</v>
      </c>
      <c r="B86" s="24" t="s">
        <v>28</v>
      </c>
      <c r="C86" s="7">
        <v>16</v>
      </c>
      <c r="D86" s="6"/>
      <c r="E86" s="7" t="s">
        <v>0</v>
      </c>
      <c r="F86" s="12"/>
      <c r="G86" s="17"/>
    </row>
    <row r="87" spans="1:7" ht="125.1" customHeight="1">
      <c r="A87" s="15" t="s">
        <v>5</v>
      </c>
      <c r="B87" s="24" t="s">
        <v>159</v>
      </c>
      <c r="C87" s="65">
        <v>100</v>
      </c>
      <c r="D87" s="6"/>
      <c r="E87" s="65" t="s">
        <v>48</v>
      </c>
      <c r="F87" s="12"/>
      <c r="G87" s="17"/>
    </row>
    <row r="88" spans="1:7" ht="18" customHeight="1">
      <c r="A88" s="2">
        <v>3</v>
      </c>
      <c r="B88" s="19" t="s">
        <v>82</v>
      </c>
      <c r="C88" s="68">
        <v>20</v>
      </c>
      <c r="D88" s="6"/>
      <c r="E88" s="68" t="s">
        <v>48</v>
      </c>
      <c r="F88" s="8"/>
      <c r="G88" s="14">
        <f>F88</f>
        <v>0</v>
      </c>
    </row>
    <row r="89" spans="1:7" s="18" customFormat="1" ht="88.8">
      <c r="A89" s="15"/>
      <c r="B89" s="21" t="s">
        <v>155</v>
      </c>
      <c r="C89" s="68"/>
      <c r="D89" s="11"/>
      <c r="E89" s="68"/>
      <c r="F89" s="16"/>
      <c r="G89" s="17"/>
    </row>
    <row r="90" spans="1:7" ht="21" customHeight="1">
      <c r="A90" s="2">
        <v>4</v>
      </c>
      <c r="B90" s="22" t="s">
        <v>72</v>
      </c>
      <c r="C90" s="68">
        <v>15</v>
      </c>
      <c r="D90" s="6"/>
      <c r="E90" s="68" t="s">
        <v>68</v>
      </c>
      <c r="F90" s="12"/>
      <c r="G90" s="14">
        <f>F90</f>
        <v>0</v>
      </c>
    </row>
    <row r="91" spans="1:7" ht="95.1" customHeight="1">
      <c r="A91" s="52"/>
      <c r="B91" s="21" t="s">
        <v>156</v>
      </c>
      <c r="C91" s="5"/>
      <c r="D91" s="11"/>
      <c r="E91" s="68"/>
      <c r="F91" s="16"/>
      <c r="G91" s="17"/>
    </row>
    <row r="92" spans="1:7" ht="21" customHeight="1">
      <c r="A92" s="2">
        <v>5</v>
      </c>
      <c r="B92" s="23" t="s">
        <v>58</v>
      </c>
      <c r="C92" s="7"/>
      <c r="D92" s="6"/>
      <c r="E92" s="7"/>
      <c r="F92" s="12"/>
      <c r="G92" s="14">
        <f>SUM(F94:F96)</f>
        <v>0</v>
      </c>
    </row>
    <row r="93" spans="1:7" s="18" customFormat="1" ht="159.9" customHeight="1">
      <c r="A93" s="15"/>
      <c r="B93" s="20" t="s">
        <v>59</v>
      </c>
      <c r="C93" s="5"/>
      <c r="D93" s="11"/>
      <c r="E93" s="7"/>
      <c r="F93" s="16"/>
      <c r="G93" s="17"/>
    </row>
    <row r="94" spans="1:7" s="18" customFormat="1" ht="36.9" customHeight="1">
      <c r="A94" s="67" t="s">
        <v>3</v>
      </c>
      <c r="B94" s="53" t="s">
        <v>149</v>
      </c>
      <c r="C94" s="5">
        <v>2</v>
      </c>
      <c r="D94" s="11"/>
      <c r="E94" s="68" t="s">
        <v>0</v>
      </c>
      <c r="F94" s="12"/>
      <c r="G94" s="17"/>
    </row>
    <row r="95" spans="1:7" s="18" customFormat="1" ht="36.9" customHeight="1">
      <c r="A95" s="67" t="s">
        <v>4</v>
      </c>
      <c r="B95" s="53" t="s">
        <v>13</v>
      </c>
      <c r="C95" s="5">
        <v>16</v>
      </c>
      <c r="D95" s="6"/>
      <c r="E95" s="7" t="s">
        <v>0</v>
      </c>
      <c r="F95" s="12"/>
      <c r="G95" s="17"/>
    </row>
    <row r="96" spans="1:7" s="18" customFormat="1" ht="24.9" customHeight="1">
      <c r="A96" s="67" t="s">
        <v>5</v>
      </c>
      <c r="B96" s="53" t="s">
        <v>14</v>
      </c>
      <c r="C96" s="5">
        <v>4</v>
      </c>
      <c r="D96" s="11"/>
      <c r="E96" s="68" t="s">
        <v>0</v>
      </c>
      <c r="F96" s="12"/>
      <c r="G96" s="17"/>
    </row>
    <row r="97" spans="1:7" ht="21" customHeight="1">
      <c r="A97" s="2">
        <v>6</v>
      </c>
      <c r="B97" s="23" t="s">
        <v>61</v>
      </c>
      <c r="C97" s="7"/>
      <c r="D97" s="6"/>
      <c r="E97" s="7"/>
      <c r="F97" s="12"/>
      <c r="G97" s="14">
        <f>SUM(F98:F99)</f>
        <v>0</v>
      </c>
    </row>
    <row r="98" spans="1:7" s="18" customFormat="1" ht="80.099999999999994" customHeight="1">
      <c r="A98" s="15" t="s">
        <v>3</v>
      </c>
      <c r="B98" s="25" t="s">
        <v>150</v>
      </c>
      <c r="C98" s="7">
        <v>3000</v>
      </c>
      <c r="D98" s="6"/>
      <c r="E98" s="7" t="s">
        <v>46</v>
      </c>
      <c r="F98" s="12"/>
      <c r="G98" s="26"/>
    </row>
    <row r="99" spans="1:7" s="18" customFormat="1" ht="75" customHeight="1">
      <c r="A99" s="15" t="s">
        <v>4</v>
      </c>
      <c r="B99" s="27" t="s">
        <v>62</v>
      </c>
      <c r="C99" s="7">
        <v>200</v>
      </c>
      <c r="D99" s="6"/>
      <c r="E99" s="7" t="s">
        <v>46</v>
      </c>
      <c r="F99" s="12"/>
      <c r="G99" s="26"/>
    </row>
    <row r="100" spans="1:7" s="29" customFormat="1" ht="21" customHeight="1">
      <c r="A100" s="2">
        <v>7</v>
      </c>
      <c r="B100" s="28" t="s">
        <v>63</v>
      </c>
      <c r="C100" s="5"/>
      <c r="D100" s="11"/>
      <c r="E100" s="7"/>
      <c r="F100" s="16"/>
      <c r="G100" s="26">
        <f>SUM(F101:F102)</f>
        <v>0</v>
      </c>
    </row>
    <row r="101" spans="1:7" s="18" customFormat="1" ht="82.8">
      <c r="A101" s="15" t="s">
        <v>3</v>
      </c>
      <c r="B101" s="24" t="s">
        <v>64</v>
      </c>
      <c r="C101" s="5">
        <v>6</v>
      </c>
      <c r="D101" s="11"/>
      <c r="E101" s="68" t="s">
        <v>48</v>
      </c>
      <c r="F101" s="12"/>
      <c r="G101" s="17"/>
    </row>
    <row r="102" spans="1:7" s="18" customFormat="1" ht="55.2">
      <c r="A102" s="15" t="s">
        <v>4</v>
      </c>
      <c r="B102" s="24" t="s">
        <v>74</v>
      </c>
      <c r="C102" s="5">
        <f>54+24</f>
        <v>78</v>
      </c>
      <c r="D102" s="11"/>
      <c r="E102" s="7" t="s">
        <v>48</v>
      </c>
      <c r="F102" s="12"/>
      <c r="G102" s="17"/>
    </row>
    <row r="103" spans="1:7" s="50" customFormat="1" ht="24.9" customHeight="1">
      <c r="A103" s="61"/>
      <c r="B103" s="75" t="s">
        <v>87</v>
      </c>
      <c r="C103" s="75"/>
      <c r="D103" s="75"/>
      <c r="E103" s="75"/>
      <c r="F103" s="75"/>
      <c r="G103" s="70">
        <f>SUM(G79:G100)</f>
        <v>0</v>
      </c>
    </row>
    <row r="104" spans="1:7" ht="15.6">
      <c r="A104" s="54"/>
      <c r="B104" s="56"/>
      <c r="C104" s="3"/>
      <c r="D104" s="4"/>
      <c r="E104" s="3"/>
      <c r="F104" s="3"/>
      <c r="G104" s="13"/>
    </row>
    <row r="105" spans="1:7" ht="35.1" customHeight="1">
      <c r="A105" s="76" t="s">
        <v>89</v>
      </c>
      <c r="B105" s="77"/>
      <c r="C105" s="77"/>
      <c r="D105" s="77"/>
      <c r="E105" s="77"/>
      <c r="F105" s="78"/>
      <c r="G105" s="71">
        <f>G30+G58+G76+G103</f>
        <v>0</v>
      </c>
    </row>
    <row r="106" spans="1:7">
      <c r="A106" s="30"/>
      <c r="B106" s="18"/>
      <c r="C106" s="30"/>
      <c r="D106" s="31"/>
      <c r="E106" s="30"/>
      <c r="F106" s="32"/>
      <c r="G106" s="18"/>
    </row>
    <row r="107" spans="1:7">
      <c r="A107" s="30"/>
      <c r="B107" s="18"/>
      <c r="C107" s="30"/>
      <c r="D107" s="31"/>
      <c r="E107" s="30"/>
      <c r="F107" s="32"/>
      <c r="G107" s="18"/>
    </row>
    <row r="108" spans="1:7" ht="21">
      <c r="A108" s="66"/>
      <c r="B108" s="66"/>
      <c r="C108" s="66"/>
      <c r="D108" s="66"/>
      <c r="E108" s="66"/>
      <c r="F108" s="66"/>
      <c r="G108" s="66"/>
    </row>
    <row r="109" spans="1:7">
      <c r="A109" s="30"/>
      <c r="B109" s="18"/>
      <c r="C109" s="30"/>
      <c r="D109" s="31"/>
      <c r="E109" s="30"/>
      <c r="F109" s="32"/>
      <c r="G109" s="18"/>
    </row>
    <row r="110" spans="1:7">
      <c r="A110" s="30"/>
      <c r="B110" s="18"/>
      <c r="C110" s="30"/>
      <c r="D110" s="31"/>
      <c r="E110" s="30"/>
      <c r="F110" s="32"/>
      <c r="G110" s="18"/>
    </row>
    <row r="111" spans="1:7">
      <c r="A111" s="30"/>
      <c r="B111" s="18"/>
      <c r="C111" s="30"/>
      <c r="D111" s="31"/>
      <c r="E111" s="30"/>
      <c r="F111" s="32"/>
      <c r="G111" s="18"/>
    </row>
    <row r="112" spans="1:7">
      <c r="A112" s="30"/>
      <c r="B112" s="18"/>
      <c r="C112" s="30"/>
      <c r="D112" s="31"/>
      <c r="E112" s="30"/>
      <c r="F112" s="32"/>
      <c r="G112" s="18"/>
    </row>
    <row r="113" spans="1:7">
      <c r="A113" s="30"/>
      <c r="B113" s="30"/>
      <c r="C113" s="30"/>
      <c r="D113" s="31"/>
      <c r="E113" s="30"/>
      <c r="F113" s="33"/>
      <c r="G113" s="18"/>
    </row>
    <row r="114" spans="1:7">
      <c r="A114" s="30"/>
      <c r="B114" s="30"/>
      <c r="C114" s="30"/>
      <c r="D114" s="31"/>
      <c r="E114" s="30"/>
      <c r="F114" s="33"/>
      <c r="G114" s="18"/>
    </row>
    <row r="115" spans="1:7">
      <c r="A115" s="30"/>
      <c r="B115" s="30"/>
      <c r="C115" s="30"/>
      <c r="D115" s="31"/>
      <c r="E115" s="30"/>
      <c r="F115" s="33"/>
      <c r="G115" s="18"/>
    </row>
    <row r="116" spans="1:7">
      <c r="A116" s="18"/>
      <c r="B116" s="18"/>
      <c r="C116" s="30"/>
      <c r="D116" s="31"/>
      <c r="E116" s="30"/>
      <c r="F116" s="32"/>
      <c r="G116" s="18"/>
    </row>
    <row r="117" spans="1:7" ht="15.6">
      <c r="A117" s="34"/>
      <c r="B117" s="35"/>
      <c r="C117" s="30"/>
      <c r="D117" s="31"/>
      <c r="E117" s="30"/>
      <c r="F117" s="32"/>
      <c r="G117" s="36"/>
    </row>
    <row r="118" spans="1:7" ht="15.6">
      <c r="A118" s="30"/>
      <c r="B118" s="37"/>
      <c r="C118" s="30"/>
      <c r="D118" s="31"/>
      <c r="E118" s="30"/>
      <c r="F118" s="38"/>
      <c r="G118" s="36"/>
    </row>
    <row r="119" spans="1:7" ht="15.6">
      <c r="A119" s="34"/>
      <c r="B119" s="35"/>
      <c r="C119" s="30"/>
      <c r="D119" s="31"/>
      <c r="E119" s="30"/>
      <c r="F119" s="72"/>
      <c r="G119" s="72"/>
    </row>
    <row r="120" spans="1:7" ht="15.6">
      <c r="A120" s="30"/>
      <c r="B120" s="18"/>
      <c r="C120" s="30"/>
      <c r="D120" s="31"/>
      <c r="E120" s="30"/>
      <c r="F120" s="72"/>
      <c r="G120" s="72"/>
    </row>
    <row r="121" spans="1:7" ht="15.6">
      <c r="A121" s="34"/>
      <c r="B121" s="35"/>
      <c r="C121" s="30"/>
      <c r="D121" s="31"/>
      <c r="E121" s="30"/>
      <c r="F121" s="72"/>
      <c r="G121" s="72"/>
    </row>
    <row r="122" spans="1:7">
      <c r="A122" s="30"/>
      <c r="B122" s="18"/>
      <c r="C122" s="30"/>
      <c r="D122" s="31"/>
      <c r="E122" s="30"/>
      <c r="F122" s="32"/>
      <c r="G122" s="18"/>
    </row>
    <row r="123" spans="1:7">
      <c r="A123" s="30"/>
      <c r="B123" s="18"/>
      <c r="C123" s="30"/>
      <c r="D123" s="31"/>
      <c r="E123" s="30"/>
      <c r="F123" s="32"/>
      <c r="G123" s="18"/>
    </row>
    <row r="124" spans="1:7">
      <c r="A124" s="30"/>
      <c r="B124" s="18"/>
      <c r="C124" s="30"/>
      <c r="D124" s="31"/>
      <c r="E124" s="30"/>
      <c r="F124" s="32"/>
      <c r="G124" s="18"/>
    </row>
    <row r="125" spans="1:7">
      <c r="A125" s="30"/>
      <c r="B125" s="18"/>
      <c r="C125" s="30"/>
      <c r="D125" s="31"/>
      <c r="E125" s="30"/>
      <c r="F125" s="32"/>
      <c r="G125" s="18"/>
    </row>
    <row r="126" spans="1:7">
      <c r="A126" s="30"/>
      <c r="B126" s="18"/>
      <c r="C126" s="30"/>
      <c r="D126" s="31"/>
      <c r="E126" s="30"/>
      <c r="F126" s="32"/>
      <c r="G126" s="18"/>
    </row>
    <row r="127" spans="1:7">
      <c r="A127" s="30"/>
      <c r="B127" s="18"/>
      <c r="C127" s="30"/>
      <c r="D127" s="31"/>
      <c r="E127" s="30"/>
      <c r="F127" s="32"/>
      <c r="G127" s="18"/>
    </row>
    <row r="128" spans="1:7">
      <c r="A128" s="30"/>
      <c r="B128" s="18"/>
      <c r="C128" s="30"/>
      <c r="D128" s="31"/>
      <c r="E128" s="30"/>
      <c r="F128" s="32"/>
      <c r="G128" s="18"/>
    </row>
    <row r="129" spans="1:7">
      <c r="A129" s="30"/>
      <c r="B129" s="18"/>
      <c r="C129" s="30"/>
      <c r="D129" s="31"/>
      <c r="E129" s="30"/>
      <c r="F129" s="32"/>
      <c r="G129" s="18"/>
    </row>
    <row r="130" spans="1:7">
      <c r="A130" s="30"/>
      <c r="B130" s="18"/>
      <c r="C130" s="30"/>
      <c r="D130" s="31"/>
      <c r="E130" s="30"/>
      <c r="F130" s="32"/>
      <c r="G130" s="18"/>
    </row>
    <row r="131" spans="1:7">
      <c r="A131" s="39"/>
      <c r="B131" s="37"/>
      <c r="C131" s="30"/>
      <c r="D131" s="31"/>
      <c r="E131" s="30"/>
      <c r="F131" s="32"/>
      <c r="G131" s="18"/>
    </row>
    <row r="132" spans="1:7">
      <c r="A132" s="30"/>
      <c r="B132" s="18"/>
      <c r="C132" s="30"/>
      <c r="D132" s="31"/>
      <c r="E132" s="30"/>
      <c r="F132" s="32"/>
      <c r="G132" s="18"/>
    </row>
    <row r="133" spans="1:7">
      <c r="A133" s="30"/>
      <c r="B133" s="18"/>
      <c r="C133" s="30"/>
      <c r="D133" s="31"/>
      <c r="E133" s="30"/>
      <c r="F133" s="32"/>
      <c r="G133" s="18"/>
    </row>
    <row r="134" spans="1:7">
      <c r="A134" s="30"/>
      <c r="B134" s="18"/>
      <c r="C134" s="30"/>
      <c r="D134" s="31"/>
      <c r="E134" s="30"/>
      <c r="F134" s="32"/>
      <c r="G134" s="18"/>
    </row>
    <row r="135" spans="1:7">
      <c r="A135" s="30"/>
      <c r="B135" s="18"/>
      <c r="C135" s="30"/>
      <c r="D135" s="31"/>
      <c r="E135" s="30"/>
      <c r="F135" s="32"/>
      <c r="G135" s="18"/>
    </row>
    <row r="136" spans="1:7">
      <c r="A136" s="30"/>
      <c r="B136" s="18"/>
      <c r="C136" s="30"/>
      <c r="D136" s="31"/>
      <c r="E136" s="30"/>
      <c r="F136" s="32"/>
      <c r="G136" s="18"/>
    </row>
    <row r="137" spans="1:7">
      <c r="A137" s="30"/>
      <c r="B137" s="18"/>
      <c r="C137" s="30"/>
      <c r="D137" s="31"/>
      <c r="E137" s="30"/>
      <c r="F137" s="32"/>
      <c r="G137" s="18"/>
    </row>
    <row r="138" spans="1:7">
      <c r="A138" s="30"/>
      <c r="B138" s="18"/>
      <c r="C138" s="30"/>
      <c r="D138" s="31"/>
      <c r="E138" s="30"/>
      <c r="F138" s="32"/>
      <c r="G138" s="18"/>
    </row>
    <row r="139" spans="1:7">
      <c r="A139" s="30"/>
      <c r="B139" s="18"/>
      <c r="C139" s="30"/>
      <c r="D139" s="31"/>
      <c r="E139" s="30"/>
      <c r="F139" s="32"/>
      <c r="G139" s="18"/>
    </row>
    <row r="140" spans="1:7">
      <c r="A140" s="30"/>
      <c r="B140" s="18"/>
      <c r="C140" s="30"/>
      <c r="D140" s="31"/>
      <c r="E140" s="30"/>
      <c r="F140" s="32"/>
      <c r="G140" s="18"/>
    </row>
    <row r="141" spans="1:7">
      <c r="A141" s="30"/>
      <c r="B141" s="18"/>
      <c r="C141" s="30"/>
      <c r="D141" s="31"/>
      <c r="E141" s="30"/>
      <c r="F141" s="32"/>
      <c r="G141" s="18"/>
    </row>
    <row r="142" spans="1:7">
      <c r="A142" s="30"/>
      <c r="B142" s="18"/>
      <c r="C142" s="30"/>
      <c r="D142" s="31"/>
      <c r="E142" s="30"/>
      <c r="F142" s="32"/>
      <c r="G142" s="18"/>
    </row>
    <row r="143" spans="1:7">
      <c r="A143" s="30"/>
      <c r="B143" s="18"/>
      <c r="C143" s="30"/>
      <c r="D143" s="31"/>
      <c r="E143" s="30"/>
      <c r="F143" s="32"/>
      <c r="G143" s="18"/>
    </row>
    <row r="144" spans="1:7">
      <c r="A144" s="30"/>
      <c r="B144" s="18"/>
      <c r="C144" s="30"/>
      <c r="D144" s="31"/>
      <c r="E144" s="30"/>
      <c r="F144" s="32"/>
      <c r="G144" s="18"/>
    </row>
    <row r="145" spans="1:7">
      <c r="A145" s="30"/>
      <c r="B145" s="18"/>
      <c r="C145" s="30"/>
      <c r="D145" s="31"/>
      <c r="E145" s="30"/>
      <c r="F145" s="32"/>
      <c r="G145" s="18"/>
    </row>
    <row r="146" spans="1:7" ht="15.6">
      <c r="A146" s="30"/>
      <c r="B146" s="18"/>
      <c r="C146" s="30"/>
      <c r="D146" s="31"/>
      <c r="E146" s="30"/>
      <c r="F146" s="38"/>
      <c r="G146" s="36"/>
    </row>
    <row r="147" spans="1:7" ht="15.6">
      <c r="A147" s="30"/>
      <c r="B147" s="18"/>
      <c r="C147" s="30"/>
      <c r="D147" s="31"/>
      <c r="E147" s="30"/>
      <c r="F147" s="38"/>
      <c r="G147" s="36"/>
    </row>
    <row r="148" spans="1:7">
      <c r="A148" s="30"/>
      <c r="B148" s="18"/>
      <c r="C148" s="30"/>
      <c r="D148" s="31"/>
      <c r="E148" s="30"/>
      <c r="F148" s="32"/>
      <c r="G148" s="18"/>
    </row>
    <row r="149" spans="1:7">
      <c r="A149" s="30"/>
      <c r="B149" s="18"/>
      <c r="C149" s="30"/>
      <c r="D149" s="31"/>
      <c r="E149" s="30"/>
      <c r="F149" s="32"/>
      <c r="G149" s="18"/>
    </row>
    <row r="150" spans="1:7">
      <c r="A150" s="30"/>
      <c r="B150" s="18"/>
      <c r="C150" s="30"/>
      <c r="D150" s="31"/>
      <c r="E150" s="30"/>
      <c r="F150" s="32"/>
      <c r="G150" s="18"/>
    </row>
    <row r="151" spans="1:7">
      <c r="A151" s="30"/>
      <c r="B151" s="18"/>
      <c r="C151" s="30"/>
      <c r="D151" s="31"/>
      <c r="E151" s="30"/>
      <c r="F151" s="32"/>
      <c r="G151" s="18"/>
    </row>
    <row r="152" spans="1:7">
      <c r="A152" s="30"/>
      <c r="B152" s="18"/>
      <c r="C152" s="30"/>
      <c r="D152" s="31"/>
      <c r="E152" s="30"/>
      <c r="F152" s="32"/>
      <c r="G152" s="18"/>
    </row>
    <row r="153" spans="1:7">
      <c r="A153" s="30"/>
      <c r="B153" s="18"/>
      <c r="C153" s="30"/>
      <c r="D153" s="31"/>
      <c r="E153" s="30"/>
      <c r="F153" s="32"/>
      <c r="G153" s="18"/>
    </row>
    <row r="154" spans="1:7">
      <c r="A154" s="30"/>
      <c r="B154" s="18"/>
      <c r="C154" s="30"/>
      <c r="D154" s="31"/>
      <c r="E154" s="30"/>
      <c r="F154" s="32"/>
      <c r="G154" s="18"/>
    </row>
    <row r="155" spans="1:7">
      <c r="A155" s="30"/>
      <c r="B155" s="18"/>
      <c r="C155" s="30"/>
      <c r="D155" s="31"/>
      <c r="E155" s="30"/>
      <c r="F155" s="32"/>
      <c r="G155" s="18"/>
    </row>
    <row r="156" spans="1:7">
      <c r="A156" s="30"/>
      <c r="B156" s="18"/>
      <c r="C156" s="30"/>
      <c r="D156" s="31"/>
      <c r="E156" s="30"/>
      <c r="F156" s="32"/>
      <c r="G156" s="18"/>
    </row>
    <row r="157" spans="1:7" s="29" customFormat="1">
      <c r="A157" s="30"/>
      <c r="B157" s="18"/>
      <c r="C157" s="30"/>
      <c r="D157" s="31"/>
      <c r="E157" s="30"/>
      <c r="F157" s="32"/>
      <c r="G157" s="18"/>
    </row>
    <row r="158" spans="1:7" s="29" customFormat="1">
      <c r="A158" s="30"/>
      <c r="B158" s="18"/>
      <c r="C158" s="30"/>
      <c r="D158" s="31"/>
      <c r="E158" s="30"/>
      <c r="F158" s="32"/>
      <c r="G158" s="18"/>
    </row>
    <row r="159" spans="1:7" s="29" customFormat="1">
      <c r="A159" s="30"/>
      <c r="B159" s="18"/>
      <c r="C159" s="30"/>
      <c r="D159" s="31"/>
      <c r="E159" s="30"/>
      <c r="F159" s="32"/>
      <c r="G159" s="18"/>
    </row>
    <row r="160" spans="1:7" s="29" customFormat="1">
      <c r="A160" s="30"/>
      <c r="B160" s="18"/>
      <c r="C160" s="30"/>
      <c r="D160" s="31"/>
      <c r="E160" s="30"/>
      <c r="F160" s="32"/>
      <c r="G160" s="18"/>
    </row>
    <row r="161" spans="1:7">
      <c r="A161" s="30"/>
      <c r="B161" s="18"/>
      <c r="C161" s="30"/>
      <c r="D161" s="31"/>
      <c r="E161" s="30"/>
      <c r="F161" s="32"/>
      <c r="G161" s="18"/>
    </row>
    <row r="162" spans="1:7" s="29" customFormat="1">
      <c r="A162" s="30"/>
      <c r="B162" s="18"/>
      <c r="C162" s="30"/>
      <c r="D162" s="31"/>
      <c r="E162" s="30"/>
      <c r="F162" s="32"/>
      <c r="G162" s="18"/>
    </row>
    <row r="163" spans="1:7">
      <c r="A163" s="30"/>
      <c r="B163" s="18"/>
      <c r="C163" s="30"/>
      <c r="D163" s="31"/>
      <c r="E163" s="30"/>
      <c r="F163" s="32"/>
      <c r="G163" s="18"/>
    </row>
    <row r="164" spans="1:7">
      <c r="A164" s="30"/>
      <c r="B164" s="18"/>
      <c r="C164" s="30"/>
      <c r="D164" s="31"/>
      <c r="E164" s="30"/>
      <c r="F164" s="32"/>
      <c r="G164" s="18"/>
    </row>
    <row r="165" spans="1:7">
      <c r="A165" s="30"/>
      <c r="B165" s="18"/>
      <c r="C165" s="30"/>
      <c r="D165" s="31"/>
      <c r="E165" s="30"/>
      <c r="F165" s="32"/>
      <c r="G165" s="18"/>
    </row>
    <row r="166" spans="1:7">
      <c r="A166" s="30"/>
      <c r="B166" s="18"/>
      <c r="C166" s="30"/>
      <c r="D166" s="31"/>
      <c r="E166" s="30"/>
      <c r="F166" s="32"/>
      <c r="G166" s="18"/>
    </row>
    <row r="167" spans="1:7">
      <c r="A167" s="30"/>
      <c r="B167" s="18"/>
      <c r="C167" s="30"/>
      <c r="D167" s="31"/>
      <c r="E167" s="30"/>
      <c r="F167" s="32"/>
      <c r="G167" s="18"/>
    </row>
    <row r="168" spans="1:7">
      <c r="A168" s="30"/>
      <c r="B168" s="18"/>
      <c r="C168" s="30"/>
      <c r="D168" s="31"/>
      <c r="E168" s="30"/>
      <c r="F168" s="32"/>
      <c r="G168" s="18"/>
    </row>
    <row r="169" spans="1:7" s="29" customFormat="1" ht="15.6">
      <c r="A169" s="30"/>
      <c r="B169" s="18"/>
      <c r="C169" s="30"/>
      <c r="D169" s="31"/>
      <c r="E169" s="30"/>
      <c r="F169" s="38"/>
      <c r="G169" s="36"/>
    </row>
    <row r="170" spans="1:7">
      <c r="A170" s="30"/>
      <c r="B170" s="30"/>
      <c r="C170" s="30"/>
      <c r="D170" s="31"/>
      <c r="E170" s="30"/>
      <c r="F170" s="33"/>
      <c r="G170" s="18"/>
    </row>
    <row r="171" spans="1:7" s="29" customFormat="1">
      <c r="A171" s="30"/>
      <c r="B171" s="30"/>
      <c r="C171" s="30"/>
      <c r="D171" s="31"/>
      <c r="E171" s="30"/>
      <c r="F171" s="33"/>
      <c r="G171" s="18"/>
    </row>
    <row r="172" spans="1:7">
      <c r="A172" s="30"/>
      <c r="B172" s="18"/>
      <c r="C172" s="30"/>
      <c r="D172" s="31"/>
      <c r="E172" s="30"/>
      <c r="F172" s="40"/>
      <c r="G172" s="32"/>
    </row>
    <row r="173" spans="1:7" ht="15.6">
      <c r="A173" s="30"/>
      <c r="B173" s="35"/>
      <c r="C173" s="30"/>
      <c r="D173" s="31"/>
      <c r="E173" s="30"/>
      <c r="F173" s="32"/>
      <c r="G173" s="18"/>
    </row>
    <row r="174" spans="1:7">
      <c r="A174" s="30"/>
      <c r="B174" s="18"/>
      <c r="C174" s="30"/>
      <c r="D174" s="31"/>
      <c r="E174" s="30"/>
      <c r="F174" s="32"/>
      <c r="G174" s="18"/>
    </row>
    <row r="175" spans="1:7">
      <c r="A175" s="30"/>
      <c r="B175" s="18"/>
      <c r="C175" s="30"/>
      <c r="D175" s="31"/>
      <c r="E175" s="30"/>
      <c r="F175" s="32"/>
      <c r="G175" s="18"/>
    </row>
    <row r="176" spans="1:7">
      <c r="A176" s="30"/>
      <c r="B176" s="18"/>
      <c r="C176" s="30"/>
      <c r="D176" s="31"/>
      <c r="E176" s="30"/>
      <c r="F176" s="32"/>
      <c r="G176" s="18"/>
    </row>
    <row r="177" spans="1:7">
      <c r="A177" s="30"/>
      <c r="B177" s="18"/>
      <c r="C177" s="30"/>
      <c r="D177" s="31"/>
      <c r="E177" s="30"/>
      <c r="F177" s="32"/>
      <c r="G177" s="18"/>
    </row>
    <row r="178" spans="1:7" s="29" customFormat="1">
      <c r="A178" s="30"/>
      <c r="B178" s="18"/>
      <c r="C178" s="30"/>
      <c r="D178" s="31"/>
      <c r="E178" s="30"/>
      <c r="F178" s="32"/>
      <c r="G178" s="18"/>
    </row>
    <row r="179" spans="1:7">
      <c r="A179" s="30"/>
      <c r="B179" s="18"/>
      <c r="C179" s="30"/>
      <c r="D179" s="31"/>
      <c r="E179" s="30"/>
      <c r="F179" s="32"/>
      <c r="G179" s="18"/>
    </row>
    <row r="180" spans="1:7" s="29" customFormat="1">
      <c r="A180" s="30"/>
      <c r="B180" s="18"/>
      <c r="C180" s="30"/>
      <c r="D180" s="31"/>
      <c r="E180" s="30"/>
      <c r="F180" s="32"/>
      <c r="G180" s="18"/>
    </row>
    <row r="181" spans="1:7">
      <c r="A181" s="30"/>
      <c r="B181" s="18"/>
      <c r="C181" s="30"/>
      <c r="D181" s="31"/>
      <c r="E181" s="30"/>
      <c r="F181" s="32"/>
      <c r="G181" s="18"/>
    </row>
    <row r="182" spans="1:7">
      <c r="A182" s="30"/>
      <c r="B182" s="18"/>
      <c r="C182" s="30"/>
      <c r="D182" s="31"/>
      <c r="E182" s="30"/>
      <c r="F182" s="32"/>
      <c r="G182" s="18"/>
    </row>
    <row r="183" spans="1:7">
      <c r="A183" s="30"/>
      <c r="B183" s="18"/>
      <c r="C183" s="30"/>
      <c r="D183" s="31"/>
      <c r="E183" s="30"/>
      <c r="F183" s="32"/>
      <c r="G183" s="18"/>
    </row>
    <row r="184" spans="1:7">
      <c r="A184" s="30"/>
      <c r="B184" s="18"/>
      <c r="C184" s="30"/>
      <c r="D184" s="31"/>
      <c r="E184" s="30"/>
      <c r="F184" s="32"/>
      <c r="G184" s="18"/>
    </row>
    <row r="185" spans="1:7" s="41" customFormat="1">
      <c r="A185" s="30"/>
      <c r="B185" s="18"/>
      <c r="C185" s="30"/>
      <c r="D185" s="31"/>
      <c r="E185" s="30"/>
      <c r="F185" s="32"/>
      <c r="G185" s="18"/>
    </row>
    <row r="186" spans="1:7" s="41" customFormat="1">
      <c r="A186" s="30"/>
      <c r="B186" s="18"/>
      <c r="C186" s="30"/>
      <c r="D186" s="31"/>
      <c r="E186" s="30"/>
      <c r="F186" s="32"/>
      <c r="G186" s="18"/>
    </row>
    <row r="187" spans="1:7" s="29" customFormat="1">
      <c r="A187" s="30"/>
      <c r="B187" s="18"/>
      <c r="C187" s="30"/>
      <c r="D187" s="31"/>
      <c r="E187" s="30"/>
      <c r="F187" s="32"/>
      <c r="G187" s="18"/>
    </row>
    <row r="188" spans="1:7" s="29" customFormat="1">
      <c r="A188" s="30"/>
      <c r="B188" s="18"/>
      <c r="C188" s="30"/>
      <c r="D188" s="31"/>
      <c r="E188" s="30"/>
      <c r="F188" s="32"/>
      <c r="G188" s="18"/>
    </row>
    <row r="189" spans="1:7" ht="15.6">
      <c r="A189" s="30"/>
      <c r="B189" s="18"/>
      <c r="C189" s="30"/>
      <c r="D189" s="31"/>
      <c r="E189" s="30"/>
      <c r="F189" s="38"/>
      <c r="G189" s="36"/>
    </row>
    <row r="190" spans="1:7" s="29" customFormat="1" ht="15.6">
      <c r="A190" s="30"/>
      <c r="B190" s="35"/>
      <c r="C190" s="30"/>
      <c r="D190" s="31"/>
      <c r="E190" s="30"/>
      <c r="F190" s="32"/>
      <c r="G190" s="18"/>
    </row>
    <row r="191" spans="1:7">
      <c r="A191" s="30"/>
      <c r="B191" s="18"/>
      <c r="C191" s="30"/>
      <c r="D191" s="31"/>
      <c r="E191" s="30"/>
      <c r="F191" s="32"/>
      <c r="G191" s="18"/>
    </row>
    <row r="192" spans="1:7">
      <c r="A192" s="30"/>
      <c r="B192" s="18"/>
      <c r="C192" s="42"/>
      <c r="D192" s="31"/>
      <c r="E192" s="30"/>
      <c r="F192" s="32"/>
      <c r="G192" s="18"/>
    </row>
    <row r="193" spans="1:7">
      <c r="A193" s="30"/>
      <c r="B193" s="18"/>
      <c r="C193" s="30"/>
      <c r="D193" s="31"/>
      <c r="E193" s="30"/>
      <c r="F193" s="32"/>
      <c r="G193" s="18"/>
    </row>
    <row r="194" spans="1:7">
      <c r="A194" s="30"/>
      <c r="B194" s="18"/>
      <c r="C194" s="33"/>
      <c r="D194" s="31"/>
      <c r="E194" s="30"/>
      <c r="F194" s="32"/>
      <c r="G194" s="18"/>
    </row>
    <row r="195" spans="1:7">
      <c r="A195" s="30"/>
      <c r="B195" s="18"/>
      <c r="C195" s="30"/>
      <c r="D195" s="31"/>
      <c r="E195" s="30"/>
      <c r="F195" s="32"/>
      <c r="G195" s="18"/>
    </row>
    <row r="196" spans="1:7">
      <c r="A196" s="30"/>
      <c r="B196" s="18"/>
      <c r="C196" s="30"/>
      <c r="D196" s="31"/>
      <c r="E196" s="30"/>
      <c r="F196" s="32"/>
      <c r="G196" s="18"/>
    </row>
    <row r="197" spans="1:7">
      <c r="A197" s="30"/>
      <c r="B197" s="18"/>
      <c r="C197" s="30"/>
      <c r="D197" s="31"/>
      <c r="E197" s="30"/>
      <c r="F197" s="32"/>
      <c r="G197" s="18"/>
    </row>
    <row r="198" spans="1:7">
      <c r="A198" s="30"/>
      <c r="B198" s="18"/>
      <c r="C198" s="30"/>
      <c r="D198" s="31"/>
      <c r="E198" s="30"/>
      <c r="F198" s="32"/>
      <c r="G198" s="18"/>
    </row>
    <row r="199" spans="1:7">
      <c r="A199" s="30"/>
      <c r="B199" s="18"/>
      <c r="C199" s="30"/>
      <c r="D199" s="31"/>
      <c r="E199" s="30"/>
      <c r="F199" s="32"/>
      <c r="G199" s="18"/>
    </row>
    <row r="200" spans="1:7">
      <c r="A200" s="30"/>
      <c r="B200" s="18"/>
      <c r="C200" s="30"/>
      <c r="D200" s="31"/>
      <c r="E200" s="30"/>
      <c r="F200" s="32"/>
      <c r="G200" s="18"/>
    </row>
    <row r="201" spans="1:7">
      <c r="A201" s="30"/>
      <c r="B201" s="18"/>
      <c r="C201" s="30"/>
      <c r="D201" s="31"/>
      <c r="E201" s="30"/>
      <c r="F201" s="32"/>
      <c r="G201" s="18"/>
    </row>
    <row r="202" spans="1:7">
      <c r="A202" s="30"/>
      <c r="B202" s="18"/>
      <c r="C202" s="30"/>
      <c r="D202" s="31"/>
      <c r="E202" s="30"/>
      <c r="F202" s="32"/>
      <c r="G202" s="18"/>
    </row>
    <row r="203" spans="1:7">
      <c r="A203" s="30"/>
      <c r="B203" s="18"/>
      <c r="C203" s="30"/>
      <c r="D203" s="31"/>
      <c r="E203" s="30"/>
      <c r="F203" s="32"/>
      <c r="G203" s="18"/>
    </row>
    <row r="204" spans="1:7">
      <c r="A204" s="30"/>
      <c r="B204" s="18"/>
      <c r="C204" s="30"/>
      <c r="D204" s="31"/>
      <c r="E204" s="30"/>
      <c r="F204" s="32"/>
      <c r="G204" s="18"/>
    </row>
    <row r="205" spans="1:7">
      <c r="A205" s="30"/>
      <c r="B205" s="18"/>
      <c r="C205" s="30"/>
      <c r="D205" s="31"/>
      <c r="E205" s="30"/>
      <c r="F205" s="32"/>
      <c r="G205" s="18"/>
    </row>
    <row r="206" spans="1:7">
      <c r="A206" s="30"/>
      <c r="B206" s="18"/>
      <c r="C206" s="30"/>
      <c r="D206" s="31"/>
      <c r="E206" s="30"/>
      <c r="F206" s="32"/>
      <c r="G206" s="18"/>
    </row>
    <row r="207" spans="1:7">
      <c r="A207" s="30"/>
      <c r="B207" s="18"/>
      <c r="C207" s="30"/>
      <c r="D207" s="31"/>
      <c r="E207" s="30"/>
      <c r="F207" s="32"/>
      <c r="G207" s="18"/>
    </row>
    <row r="208" spans="1:7">
      <c r="A208" s="30"/>
      <c r="B208" s="18"/>
      <c r="C208" s="30"/>
      <c r="D208" s="31"/>
      <c r="E208" s="30"/>
      <c r="F208" s="32"/>
      <c r="G208" s="18"/>
    </row>
    <row r="209" spans="1:7">
      <c r="A209" s="30"/>
      <c r="B209" s="18"/>
      <c r="C209" s="30"/>
      <c r="D209" s="31"/>
      <c r="E209" s="30"/>
      <c r="F209" s="32"/>
      <c r="G209" s="18"/>
    </row>
    <row r="210" spans="1:7">
      <c r="A210" s="30"/>
      <c r="B210" s="18"/>
      <c r="C210" s="30"/>
      <c r="D210" s="31"/>
      <c r="E210" s="30"/>
      <c r="F210" s="32"/>
      <c r="G210" s="18"/>
    </row>
    <row r="211" spans="1:7">
      <c r="A211" s="30"/>
      <c r="B211" s="18"/>
      <c r="C211" s="30"/>
      <c r="D211" s="31"/>
      <c r="E211" s="30"/>
      <c r="F211" s="32"/>
      <c r="G211" s="18"/>
    </row>
    <row r="212" spans="1:7">
      <c r="A212" s="30"/>
      <c r="B212" s="30"/>
      <c r="C212" s="30"/>
      <c r="D212" s="31"/>
      <c r="E212" s="30"/>
      <c r="F212" s="33"/>
      <c r="G212" s="18"/>
    </row>
    <row r="213" spans="1:7">
      <c r="A213" s="30"/>
      <c r="B213" s="30"/>
      <c r="C213" s="30"/>
      <c r="D213" s="31"/>
      <c r="E213" s="30"/>
      <c r="F213" s="33"/>
      <c r="G213" s="18"/>
    </row>
    <row r="214" spans="1:7">
      <c r="A214" s="30"/>
      <c r="B214" s="18"/>
      <c r="C214" s="30"/>
      <c r="D214" s="31"/>
      <c r="E214" s="30"/>
      <c r="F214" s="32"/>
      <c r="G214" s="18"/>
    </row>
    <row r="215" spans="1:7">
      <c r="A215" s="30"/>
      <c r="B215" s="18"/>
      <c r="C215" s="30"/>
      <c r="D215" s="31"/>
      <c r="E215" s="30"/>
      <c r="F215" s="32"/>
      <c r="G215" s="18"/>
    </row>
    <row r="216" spans="1:7">
      <c r="A216" s="30"/>
      <c r="B216" s="18"/>
      <c r="C216" s="30"/>
      <c r="D216" s="31"/>
      <c r="E216" s="30"/>
      <c r="F216" s="32"/>
      <c r="G216" s="18"/>
    </row>
    <row r="217" spans="1:7">
      <c r="A217" s="30"/>
      <c r="B217" s="18"/>
      <c r="C217" s="30"/>
      <c r="D217" s="31"/>
      <c r="E217" s="30"/>
      <c r="F217" s="32"/>
      <c r="G217" s="18"/>
    </row>
    <row r="218" spans="1:7">
      <c r="A218" s="30"/>
      <c r="B218" s="18"/>
      <c r="C218" s="30"/>
      <c r="D218" s="31"/>
      <c r="E218" s="30"/>
      <c r="F218" s="32"/>
      <c r="G218" s="18"/>
    </row>
    <row r="219" spans="1:7">
      <c r="A219" s="30"/>
      <c r="B219" s="18"/>
      <c r="C219" s="30"/>
      <c r="D219" s="31"/>
      <c r="E219" s="30"/>
      <c r="F219" s="32"/>
      <c r="G219" s="18"/>
    </row>
    <row r="220" spans="1:7">
      <c r="A220" s="30"/>
      <c r="B220" s="18"/>
      <c r="C220" s="30"/>
      <c r="D220" s="31"/>
      <c r="E220" s="18"/>
      <c r="F220" s="32"/>
      <c r="G220" s="18"/>
    </row>
    <row r="221" spans="1:7">
      <c r="A221" s="30"/>
      <c r="B221" s="18"/>
      <c r="C221" s="30"/>
      <c r="D221" s="31"/>
      <c r="E221" s="30"/>
      <c r="F221" s="32"/>
      <c r="G221" s="18"/>
    </row>
    <row r="222" spans="1:7">
      <c r="A222" s="30"/>
      <c r="B222" s="18"/>
      <c r="C222" s="30"/>
      <c r="D222" s="31"/>
      <c r="E222" s="30"/>
      <c r="F222" s="32"/>
      <c r="G222" s="18"/>
    </row>
    <row r="223" spans="1:7" ht="15.6">
      <c r="A223" s="30"/>
      <c r="B223" s="18"/>
      <c r="C223" s="30"/>
      <c r="D223" s="31"/>
      <c r="E223" s="30"/>
      <c r="F223" s="38"/>
      <c r="G223" s="36"/>
    </row>
    <row r="224" spans="1:7" ht="15.6">
      <c r="A224" s="30"/>
      <c r="B224" s="35"/>
      <c r="C224" s="30"/>
      <c r="D224" s="31"/>
      <c r="E224" s="30"/>
      <c r="F224" s="32"/>
      <c r="G224" s="18"/>
    </row>
    <row r="225" spans="1:7">
      <c r="A225" s="30"/>
      <c r="B225" s="18"/>
      <c r="C225" s="30"/>
      <c r="D225" s="31"/>
      <c r="E225" s="30"/>
      <c r="F225" s="32"/>
      <c r="G225" s="18"/>
    </row>
    <row r="226" spans="1:7">
      <c r="A226" s="30"/>
      <c r="B226" s="18"/>
      <c r="C226" s="30"/>
      <c r="D226" s="31"/>
      <c r="E226" s="30"/>
      <c r="F226" s="32"/>
      <c r="G226" s="18"/>
    </row>
    <row r="227" spans="1:7">
      <c r="A227" s="30"/>
      <c r="B227" s="18"/>
      <c r="C227" s="30"/>
      <c r="D227" s="31"/>
      <c r="E227" s="30"/>
      <c r="F227" s="32"/>
      <c r="G227" s="18"/>
    </row>
    <row r="228" spans="1:7">
      <c r="A228" s="30"/>
      <c r="B228" s="18"/>
      <c r="C228" s="30"/>
      <c r="D228" s="31"/>
      <c r="E228" s="30"/>
      <c r="F228" s="32"/>
      <c r="G228" s="18"/>
    </row>
    <row r="229" spans="1:7">
      <c r="A229" s="30"/>
      <c r="B229" s="18"/>
      <c r="C229" s="30"/>
      <c r="D229" s="31"/>
      <c r="E229" s="30"/>
      <c r="F229" s="32"/>
      <c r="G229" s="18"/>
    </row>
    <row r="230" spans="1:7">
      <c r="A230" s="30"/>
      <c r="B230" s="18"/>
      <c r="C230" s="30"/>
      <c r="D230" s="31"/>
      <c r="E230" s="30"/>
      <c r="F230" s="32"/>
      <c r="G230" s="18"/>
    </row>
    <row r="231" spans="1:7">
      <c r="A231" s="30"/>
      <c r="B231" s="18"/>
      <c r="C231" s="30"/>
      <c r="D231" s="31"/>
      <c r="E231" s="30"/>
      <c r="F231" s="32"/>
      <c r="G231" s="18"/>
    </row>
    <row r="232" spans="1:7">
      <c r="A232" s="30"/>
      <c r="B232" s="18"/>
      <c r="C232" s="30"/>
      <c r="D232" s="31"/>
      <c r="E232" s="30"/>
      <c r="F232" s="32"/>
      <c r="G232" s="18"/>
    </row>
    <row r="233" spans="1:7">
      <c r="A233" s="30"/>
      <c r="B233" s="18"/>
      <c r="C233" s="30"/>
      <c r="D233" s="31"/>
      <c r="E233" s="30"/>
      <c r="F233" s="32"/>
      <c r="G233" s="18"/>
    </row>
    <row r="234" spans="1:7">
      <c r="A234" s="30"/>
      <c r="B234" s="18"/>
      <c r="C234" s="30"/>
      <c r="D234" s="31"/>
      <c r="E234" s="30"/>
      <c r="F234" s="32"/>
      <c r="G234" s="18"/>
    </row>
    <row r="235" spans="1:7">
      <c r="A235" s="30"/>
      <c r="B235" s="18"/>
      <c r="C235" s="30"/>
      <c r="D235" s="31"/>
      <c r="E235" s="30"/>
      <c r="F235" s="32"/>
      <c r="G235" s="18"/>
    </row>
    <row r="236" spans="1:7">
      <c r="A236" s="30"/>
      <c r="B236" s="18"/>
      <c r="C236" s="30"/>
      <c r="D236" s="31"/>
      <c r="E236" s="30"/>
      <c r="F236" s="32"/>
      <c r="G236" s="18"/>
    </row>
    <row r="237" spans="1:7">
      <c r="A237" s="30"/>
      <c r="B237" s="18"/>
      <c r="C237" s="30"/>
      <c r="D237" s="31"/>
      <c r="E237" s="30"/>
      <c r="F237" s="32"/>
      <c r="G237" s="18"/>
    </row>
    <row r="238" spans="1:7">
      <c r="A238" s="30"/>
      <c r="B238" s="18"/>
      <c r="C238" s="30"/>
      <c r="D238" s="31"/>
      <c r="E238" s="30"/>
      <c r="F238" s="32"/>
      <c r="G238" s="18"/>
    </row>
    <row r="239" spans="1:7">
      <c r="A239" s="30"/>
      <c r="B239" s="18"/>
      <c r="C239" s="30"/>
      <c r="D239" s="31"/>
      <c r="E239" s="30"/>
      <c r="F239" s="32"/>
      <c r="G239" s="18"/>
    </row>
    <row r="240" spans="1:7">
      <c r="A240" s="30"/>
      <c r="B240" s="18"/>
      <c r="C240" s="30"/>
      <c r="D240" s="31"/>
      <c r="E240" s="30"/>
      <c r="F240" s="32"/>
      <c r="G240" s="18"/>
    </row>
    <row r="241" spans="1:7" ht="15.6">
      <c r="A241" s="30"/>
      <c r="B241" s="18"/>
      <c r="C241" s="30"/>
      <c r="D241" s="31"/>
      <c r="E241" s="30"/>
      <c r="F241" s="38"/>
      <c r="G241" s="36"/>
    </row>
    <row r="242" spans="1:7" ht="15.6">
      <c r="A242" s="30"/>
      <c r="B242" s="35"/>
      <c r="C242" s="30"/>
      <c r="D242" s="31"/>
      <c r="E242" s="30"/>
      <c r="F242" s="32"/>
      <c r="G242" s="18"/>
    </row>
    <row r="243" spans="1:7">
      <c r="A243" s="30"/>
      <c r="B243" s="18"/>
      <c r="C243" s="30"/>
      <c r="D243" s="31"/>
      <c r="E243" s="30"/>
      <c r="F243" s="32"/>
      <c r="G243" s="18"/>
    </row>
    <row r="244" spans="1:7">
      <c r="A244" s="30"/>
      <c r="B244" s="18"/>
      <c r="C244" s="33"/>
      <c r="D244" s="31"/>
      <c r="E244" s="30"/>
      <c r="F244" s="32"/>
      <c r="G244" s="18"/>
    </row>
    <row r="245" spans="1:7">
      <c r="A245" s="30"/>
      <c r="B245" s="18"/>
      <c r="C245" s="30"/>
      <c r="D245" s="31"/>
      <c r="E245" s="30"/>
      <c r="F245" s="32"/>
      <c r="G245" s="18"/>
    </row>
    <row r="246" spans="1:7">
      <c r="A246" s="30"/>
      <c r="B246" s="18"/>
      <c r="C246" s="33"/>
      <c r="D246" s="31"/>
      <c r="E246" s="30"/>
      <c r="F246" s="32"/>
      <c r="G246" s="18"/>
    </row>
    <row r="247" spans="1:7">
      <c r="A247" s="30"/>
      <c r="B247" s="18"/>
      <c r="C247" s="30"/>
      <c r="D247" s="31"/>
      <c r="E247" s="30"/>
      <c r="F247" s="32"/>
      <c r="G247" s="18"/>
    </row>
    <row r="248" spans="1:7">
      <c r="A248" s="30"/>
      <c r="B248" s="18"/>
      <c r="C248" s="30"/>
      <c r="D248" s="31"/>
      <c r="E248" s="30"/>
      <c r="F248" s="32"/>
      <c r="G248" s="18"/>
    </row>
    <row r="249" spans="1:7">
      <c r="A249" s="30"/>
      <c r="B249" s="18"/>
      <c r="C249" s="30"/>
      <c r="D249" s="31"/>
      <c r="E249" s="30"/>
      <c r="F249" s="32"/>
      <c r="G249" s="18"/>
    </row>
    <row r="250" spans="1:7">
      <c r="A250" s="30"/>
      <c r="B250" s="18"/>
      <c r="C250" s="30"/>
      <c r="D250" s="31"/>
      <c r="E250" s="30"/>
      <c r="F250" s="32"/>
      <c r="G250" s="18"/>
    </row>
    <row r="251" spans="1:7">
      <c r="A251" s="30"/>
      <c r="B251" s="18"/>
      <c r="C251" s="30"/>
      <c r="D251" s="31"/>
      <c r="E251" s="30"/>
      <c r="F251" s="32"/>
      <c r="G251" s="18"/>
    </row>
    <row r="252" spans="1:7">
      <c r="A252" s="30"/>
      <c r="B252" s="18"/>
      <c r="C252" s="30"/>
      <c r="D252" s="31"/>
      <c r="E252" s="30"/>
      <c r="F252" s="32"/>
      <c r="G252" s="18"/>
    </row>
    <row r="253" spans="1:7">
      <c r="A253" s="30"/>
      <c r="B253" s="18"/>
      <c r="C253" s="30"/>
      <c r="D253" s="31"/>
      <c r="E253" s="30"/>
      <c r="F253" s="32"/>
      <c r="G253" s="18"/>
    </row>
    <row r="254" spans="1:7">
      <c r="A254" s="30"/>
      <c r="B254" s="30"/>
      <c r="C254" s="30"/>
      <c r="D254" s="31"/>
      <c r="E254" s="30"/>
      <c r="F254" s="33"/>
      <c r="G254" s="18"/>
    </row>
    <row r="255" spans="1:7">
      <c r="A255" s="30"/>
      <c r="B255" s="30"/>
      <c r="C255" s="30"/>
      <c r="D255" s="31"/>
      <c r="E255" s="30"/>
      <c r="F255" s="33"/>
      <c r="G255" s="18"/>
    </row>
    <row r="256" spans="1:7">
      <c r="A256" s="30"/>
      <c r="B256" s="18"/>
      <c r="C256" s="30"/>
      <c r="D256" s="31"/>
      <c r="E256" s="30"/>
      <c r="F256" s="32"/>
      <c r="G256" s="18"/>
    </row>
    <row r="257" spans="1:7">
      <c r="A257" s="30"/>
      <c r="B257" s="18"/>
      <c r="C257" s="30"/>
      <c r="D257" s="31"/>
      <c r="E257" s="30"/>
      <c r="F257" s="32"/>
      <c r="G257" s="18"/>
    </row>
    <row r="258" spans="1:7">
      <c r="A258" s="30"/>
      <c r="B258" s="18"/>
      <c r="C258" s="30"/>
      <c r="D258" s="31"/>
      <c r="E258" s="30"/>
      <c r="F258" s="32"/>
      <c r="G258" s="18"/>
    </row>
    <row r="259" spans="1:7">
      <c r="A259" s="30"/>
      <c r="B259" s="18"/>
      <c r="C259" s="30"/>
      <c r="D259" s="31"/>
      <c r="E259" s="30"/>
      <c r="F259" s="32"/>
      <c r="G259" s="18"/>
    </row>
    <row r="260" spans="1:7">
      <c r="A260" s="30"/>
      <c r="B260" s="18"/>
      <c r="C260" s="30"/>
      <c r="D260" s="31"/>
      <c r="E260" s="30"/>
      <c r="F260" s="32"/>
      <c r="G260" s="18"/>
    </row>
    <row r="261" spans="1:7">
      <c r="A261" s="30"/>
      <c r="B261" s="18"/>
      <c r="C261" s="30"/>
      <c r="D261" s="31"/>
      <c r="E261" s="30"/>
      <c r="F261" s="32"/>
      <c r="G261" s="18"/>
    </row>
    <row r="262" spans="1:7">
      <c r="A262" s="30"/>
      <c r="B262" s="18"/>
      <c r="C262" s="30"/>
      <c r="D262" s="31"/>
      <c r="E262" s="30"/>
      <c r="F262" s="32"/>
      <c r="G262" s="18"/>
    </row>
    <row r="263" spans="1:7">
      <c r="A263" s="30"/>
      <c r="B263" s="18"/>
      <c r="C263" s="30"/>
      <c r="D263" s="31"/>
      <c r="E263" s="30"/>
      <c r="F263" s="32"/>
      <c r="G263" s="18"/>
    </row>
    <row r="264" spans="1:7">
      <c r="A264" s="30"/>
      <c r="B264" s="18"/>
      <c r="C264" s="30"/>
      <c r="D264" s="31"/>
      <c r="E264" s="30"/>
      <c r="F264" s="32"/>
      <c r="G264" s="18"/>
    </row>
    <row r="265" spans="1:7">
      <c r="A265" s="30"/>
      <c r="B265" s="18"/>
      <c r="C265" s="30"/>
      <c r="D265" s="31"/>
      <c r="E265" s="30"/>
      <c r="F265" s="32"/>
      <c r="G265" s="18"/>
    </row>
    <row r="266" spans="1:7">
      <c r="A266" s="30"/>
      <c r="B266" s="18"/>
      <c r="C266" s="30"/>
      <c r="D266" s="31"/>
      <c r="E266" s="30"/>
      <c r="F266" s="32"/>
      <c r="G266" s="18"/>
    </row>
    <row r="267" spans="1:7">
      <c r="A267" s="30"/>
      <c r="B267" s="18"/>
      <c r="C267" s="30"/>
      <c r="D267" s="31"/>
      <c r="E267" s="30"/>
      <c r="F267" s="32"/>
      <c r="G267" s="18"/>
    </row>
    <row r="268" spans="1:7" ht="15.6">
      <c r="A268" s="30"/>
      <c r="B268" s="18"/>
      <c r="C268" s="30"/>
      <c r="D268" s="31"/>
      <c r="E268" s="30"/>
      <c r="F268" s="38"/>
      <c r="G268" s="36"/>
    </row>
    <row r="269" spans="1:7" ht="15.6">
      <c r="A269" s="30"/>
      <c r="B269" s="35"/>
      <c r="C269" s="30"/>
      <c r="D269" s="31"/>
      <c r="E269" s="30"/>
      <c r="F269" s="32"/>
      <c r="G269" s="18"/>
    </row>
    <row r="270" spans="1:7">
      <c r="A270" s="30"/>
      <c r="B270" s="18"/>
      <c r="C270" s="30"/>
      <c r="D270" s="31"/>
      <c r="E270" s="30"/>
      <c r="F270" s="32"/>
      <c r="G270" s="18"/>
    </row>
    <row r="271" spans="1:7">
      <c r="A271" s="30"/>
      <c r="B271" s="18"/>
      <c r="C271" s="42"/>
      <c r="D271" s="31"/>
      <c r="E271" s="30"/>
      <c r="F271" s="32"/>
      <c r="G271" s="18"/>
    </row>
    <row r="272" spans="1:7">
      <c r="A272" s="30"/>
      <c r="B272" s="18"/>
      <c r="C272" s="30"/>
      <c r="D272" s="31"/>
      <c r="E272" s="30"/>
      <c r="F272" s="32"/>
      <c r="G272" s="18"/>
    </row>
    <row r="273" spans="1:7">
      <c r="A273" s="30"/>
      <c r="B273" s="18"/>
      <c r="C273" s="33"/>
      <c r="D273" s="31"/>
      <c r="E273" s="30"/>
      <c r="F273" s="32"/>
      <c r="G273" s="18"/>
    </row>
    <row r="274" spans="1:7">
      <c r="A274" s="30"/>
      <c r="B274" s="18"/>
      <c r="C274" s="30"/>
      <c r="D274" s="31"/>
      <c r="E274" s="30"/>
      <c r="F274" s="32"/>
      <c r="G274" s="18"/>
    </row>
    <row r="275" spans="1:7">
      <c r="A275" s="30"/>
      <c r="B275" s="18"/>
      <c r="C275" s="30"/>
      <c r="D275" s="31"/>
      <c r="E275" s="30"/>
      <c r="F275" s="32"/>
      <c r="G275" s="18"/>
    </row>
    <row r="276" spans="1:7">
      <c r="A276" s="30"/>
      <c r="B276" s="18"/>
      <c r="C276" s="30"/>
      <c r="D276" s="31"/>
      <c r="E276" s="30"/>
      <c r="F276" s="32"/>
      <c r="G276" s="18"/>
    </row>
    <row r="277" spans="1:7">
      <c r="A277" s="30"/>
      <c r="B277" s="18"/>
      <c r="C277" s="30"/>
      <c r="D277" s="31"/>
      <c r="E277" s="30"/>
      <c r="F277" s="32"/>
      <c r="G277" s="18"/>
    </row>
    <row r="278" spans="1:7">
      <c r="A278" s="30"/>
      <c r="B278" s="18"/>
      <c r="C278" s="30"/>
      <c r="D278" s="31"/>
      <c r="E278" s="30"/>
      <c r="F278" s="32"/>
      <c r="G278" s="18"/>
    </row>
    <row r="279" spans="1:7">
      <c r="A279" s="30"/>
      <c r="B279" s="18"/>
      <c r="C279" s="30"/>
      <c r="D279" s="31"/>
      <c r="E279" s="30"/>
      <c r="F279" s="32"/>
      <c r="G279" s="18"/>
    </row>
    <row r="280" spans="1:7">
      <c r="A280" s="30"/>
      <c r="B280" s="18"/>
      <c r="C280" s="30"/>
      <c r="D280" s="31"/>
      <c r="E280" s="30"/>
      <c r="F280" s="32"/>
      <c r="G280" s="18"/>
    </row>
    <row r="281" spans="1:7">
      <c r="A281" s="30"/>
      <c r="B281" s="18"/>
      <c r="C281" s="30"/>
      <c r="D281" s="31"/>
      <c r="E281" s="30"/>
      <c r="F281" s="32"/>
      <c r="G281" s="18"/>
    </row>
    <row r="282" spans="1:7">
      <c r="A282" s="30"/>
      <c r="B282" s="18"/>
      <c r="C282" s="30"/>
      <c r="D282" s="31"/>
      <c r="E282" s="30"/>
      <c r="F282" s="32"/>
      <c r="G282" s="18"/>
    </row>
    <row r="283" spans="1:7">
      <c r="A283" s="30"/>
      <c r="B283" s="18"/>
      <c r="C283" s="30"/>
      <c r="D283" s="31"/>
      <c r="E283" s="30"/>
      <c r="F283" s="32"/>
      <c r="G283" s="18"/>
    </row>
    <row r="284" spans="1:7">
      <c r="A284" s="30"/>
      <c r="B284" s="18"/>
      <c r="C284" s="30"/>
      <c r="D284" s="31"/>
      <c r="E284" s="30"/>
      <c r="F284" s="32"/>
      <c r="G284" s="18"/>
    </row>
    <row r="285" spans="1:7">
      <c r="A285" s="30"/>
      <c r="B285" s="18"/>
      <c r="C285" s="30"/>
      <c r="D285" s="31"/>
      <c r="E285" s="30"/>
      <c r="F285" s="32"/>
      <c r="G285" s="18"/>
    </row>
    <row r="286" spans="1:7">
      <c r="A286" s="30"/>
      <c r="B286" s="18"/>
      <c r="C286" s="30"/>
      <c r="D286" s="31"/>
      <c r="E286" s="30"/>
      <c r="F286" s="32"/>
      <c r="G286" s="18"/>
    </row>
    <row r="287" spans="1:7">
      <c r="A287" s="30"/>
      <c r="B287" s="18"/>
      <c r="C287" s="30"/>
      <c r="D287" s="31"/>
      <c r="E287" s="30"/>
      <c r="F287" s="32"/>
      <c r="G287" s="18"/>
    </row>
    <row r="288" spans="1:7">
      <c r="A288" s="30"/>
      <c r="B288" s="18"/>
      <c r="C288" s="30"/>
      <c r="D288" s="31"/>
      <c r="E288" s="30"/>
      <c r="F288" s="33"/>
      <c r="G288" s="18"/>
    </row>
    <row r="289" spans="1:7">
      <c r="A289" s="30"/>
      <c r="B289" s="18"/>
      <c r="C289" s="30"/>
      <c r="D289" s="31"/>
      <c r="E289" s="30"/>
      <c r="F289" s="33"/>
      <c r="G289" s="18"/>
    </row>
    <row r="290" spans="1:7">
      <c r="A290" s="30"/>
      <c r="B290" s="18"/>
      <c r="C290" s="30"/>
      <c r="D290" s="31"/>
      <c r="E290" s="30"/>
      <c r="F290" s="33"/>
      <c r="G290" s="18"/>
    </row>
    <row r="291" spans="1:7">
      <c r="A291" s="30"/>
      <c r="B291" s="18"/>
      <c r="C291" s="30"/>
      <c r="D291" s="31"/>
      <c r="E291" s="30"/>
      <c r="F291" s="33"/>
      <c r="G291" s="18"/>
    </row>
    <row r="292" spans="1:7">
      <c r="A292" s="30"/>
      <c r="B292" s="18"/>
      <c r="C292" s="30"/>
      <c r="D292" s="31"/>
      <c r="E292" s="30"/>
      <c r="F292" s="33"/>
      <c r="G292" s="18"/>
    </row>
    <row r="293" spans="1:7">
      <c r="A293" s="18"/>
      <c r="B293" s="18"/>
      <c r="C293" s="18"/>
      <c r="D293" s="43"/>
      <c r="E293" s="18"/>
      <c r="F293" s="18"/>
      <c r="G293" s="18"/>
    </row>
    <row r="294" spans="1:7">
      <c r="A294" s="18"/>
      <c r="B294" s="18"/>
      <c r="C294" s="18"/>
      <c r="D294" s="43"/>
      <c r="E294" s="18"/>
      <c r="F294" s="18"/>
      <c r="G294" s="18"/>
    </row>
    <row r="295" spans="1:7">
      <c r="A295" s="30"/>
      <c r="B295" s="18"/>
      <c r="C295" s="30"/>
      <c r="D295" s="31"/>
      <c r="E295" s="30"/>
      <c r="F295" s="32"/>
      <c r="G295" s="18"/>
    </row>
    <row r="296" spans="1:7">
      <c r="A296" s="30"/>
      <c r="B296" s="30"/>
      <c r="C296" s="30"/>
      <c r="D296" s="31"/>
      <c r="E296" s="30"/>
      <c r="F296" s="33"/>
      <c r="G296" s="18"/>
    </row>
    <row r="297" spans="1:7">
      <c r="A297" s="30"/>
      <c r="B297" s="30"/>
      <c r="C297" s="30"/>
      <c r="D297" s="31"/>
      <c r="E297" s="30"/>
      <c r="F297" s="33"/>
      <c r="G297" s="18"/>
    </row>
    <row r="298" spans="1:7">
      <c r="A298" s="30"/>
      <c r="B298" s="18"/>
      <c r="C298" s="30"/>
      <c r="D298" s="31"/>
      <c r="E298" s="30"/>
      <c r="F298" s="33"/>
      <c r="G298" s="18"/>
    </row>
    <row r="299" spans="1:7">
      <c r="A299" s="30"/>
      <c r="B299" s="18"/>
      <c r="C299" s="30"/>
      <c r="D299" s="31"/>
      <c r="E299" s="30"/>
      <c r="F299" s="33"/>
      <c r="G299" s="18"/>
    </row>
    <row r="300" spans="1:7">
      <c r="A300" s="30"/>
      <c r="B300" s="18"/>
      <c r="C300" s="30"/>
      <c r="D300" s="31"/>
      <c r="E300" s="30"/>
      <c r="F300" s="33"/>
      <c r="G300" s="18"/>
    </row>
    <row r="301" spans="1:7">
      <c r="A301" s="30"/>
      <c r="B301" s="18"/>
      <c r="C301" s="30"/>
      <c r="D301" s="31"/>
      <c r="E301" s="30"/>
      <c r="F301" s="33"/>
      <c r="G301" s="18"/>
    </row>
    <row r="302" spans="1:7">
      <c r="A302" s="30"/>
      <c r="B302" s="18"/>
      <c r="C302" s="30"/>
      <c r="D302" s="31"/>
      <c r="E302" s="30"/>
      <c r="F302" s="33"/>
      <c r="G302" s="18"/>
    </row>
    <row r="303" spans="1:7">
      <c r="A303" s="30"/>
      <c r="B303" s="18"/>
      <c r="C303" s="30"/>
      <c r="D303" s="31"/>
      <c r="E303" s="18"/>
      <c r="F303" s="32"/>
      <c r="G303" s="18"/>
    </row>
    <row r="304" spans="1:7">
      <c r="A304" s="30"/>
      <c r="B304" s="18"/>
      <c r="C304" s="30"/>
      <c r="D304" s="31"/>
      <c r="E304" s="30"/>
      <c r="F304" s="32"/>
      <c r="G304" s="18"/>
    </row>
    <row r="305" spans="1:7">
      <c r="A305" s="30"/>
      <c r="B305" s="18"/>
      <c r="C305" s="30"/>
      <c r="D305" s="31"/>
      <c r="E305" s="30"/>
      <c r="F305" s="32"/>
      <c r="G305" s="18"/>
    </row>
    <row r="306" spans="1:7" ht="15.6">
      <c r="A306" s="30"/>
      <c r="B306" s="18"/>
      <c r="C306" s="30"/>
      <c r="D306" s="31"/>
      <c r="E306" s="30"/>
      <c r="F306" s="38"/>
      <c r="G306" s="36"/>
    </row>
    <row r="307" spans="1:7" ht="15.6">
      <c r="A307" s="30"/>
      <c r="B307" s="35"/>
      <c r="C307" s="30"/>
      <c r="D307" s="31"/>
      <c r="E307" s="30"/>
      <c r="F307" s="32"/>
      <c r="G307" s="18"/>
    </row>
    <row r="308" spans="1:7">
      <c r="A308" s="30"/>
      <c r="B308" s="18"/>
      <c r="C308" s="30"/>
      <c r="D308" s="31"/>
      <c r="E308" s="30"/>
      <c r="F308" s="32"/>
      <c r="G308" s="18"/>
    </row>
    <row r="309" spans="1:7">
      <c r="A309" s="30"/>
      <c r="B309" s="18"/>
      <c r="C309" s="30"/>
      <c r="D309" s="31"/>
      <c r="E309" s="30"/>
      <c r="F309" s="32"/>
      <c r="G309" s="18"/>
    </row>
    <row r="310" spans="1:7">
      <c r="A310" s="30"/>
      <c r="B310" s="18"/>
      <c r="C310" s="30"/>
      <c r="D310" s="31"/>
      <c r="E310" s="30"/>
      <c r="F310" s="32"/>
      <c r="G310" s="18"/>
    </row>
    <row r="311" spans="1:7">
      <c r="A311" s="30"/>
      <c r="B311" s="18"/>
      <c r="C311" s="30"/>
      <c r="D311" s="31"/>
      <c r="E311" s="30"/>
      <c r="F311" s="32"/>
      <c r="G311" s="18"/>
    </row>
    <row r="312" spans="1:7">
      <c r="A312" s="30"/>
      <c r="B312" s="18"/>
      <c r="C312" s="30"/>
      <c r="D312" s="31"/>
      <c r="E312" s="30"/>
      <c r="F312" s="32"/>
      <c r="G312" s="18"/>
    </row>
    <row r="313" spans="1:7">
      <c r="A313" s="30"/>
      <c r="B313" s="18"/>
      <c r="C313" s="30"/>
      <c r="D313" s="31"/>
      <c r="E313" s="30"/>
      <c r="F313" s="32"/>
      <c r="G313" s="18"/>
    </row>
    <row r="314" spans="1:7">
      <c r="A314" s="30"/>
      <c r="B314" s="18"/>
      <c r="C314" s="42"/>
      <c r="D314" s="31"/>
      <c r="E314" s="30"/>
      <c r="F314" s="32"/>
      <c r="G314" s="18"/>
    </row>
    <row r="315" spans="1:7">
      <c r="A315" s="30"/>
      <c r="B315" s="18"/>
      <c r="C315" s="30"/>
      <c r="D315" s="31"/>
      <c r="E315" s="30"/>
      <c r="F315" s="32"/>
      <c r="G315" s="18"/>
    </row>
    <row r="316" spans="1:7">
      <c r="A316" s="30"/>
      <c r="B316" s="18"/>
      <c r="C316" s="30"/>
      <c r="D316" s="31"/>
      <c r="E316" s="30"/>
      <c r="F316" s="32"/>
      <c r="G316" s="18"/>
    </row>
    <row r="317" spans="1:7">
      <c r="A317" s="30"/>
      <c r="B317" s="18"/>
      <c r="C317" s="30"/>
      <c r="D317" s="31"/>
      <c r="E317" s="30"/>
      <c r="F317" s="32"/>
      <c r="G317" s="18"/>
    </row>
    <row r="318" spans="1:7">
      <c r="A318" s="30"/>
      <c r="B318" s="18"/>
      <c r="C318" s="30"/>
      <c r="D318" s="31"/>
      <c r="E318" s="30"/>
      <c r="F318" s="32"/>
      <c r="G318" s="18"/>
    </row>
    <row r="319" spans="1:7">
      <c r="A319" s="30"/>
      <c r="B319" s="18"/>
      <c r="C319" s="30"/>
      <c r="D319" s="31"/>
      <c r="E319" s="30"/>
      <c r="F319" s="32"/>
      <c r="G319" s="18"/>
    </row>
    <row r="320" spans="1:7">
      <c r="A320" s="30"/>
      <c r="B320" s="18"/>
      <c r="C320" s="30"/>
      <c r="D320" s="31"/>
      <c r="E320" s="30"/>
      <c r="F320" s="32"/>
      <c r="G320" s="18"/>
    </row>
    <row r="321" spans="1:7">
      <c r="A321" s="18"/>
      <c r="B321" s="18"/>
      <c r="C321" s="18"/>
      <c r="D321" s="43"/>
      <c r="E321" s="18"/>
      <c r="F321" s="18"/>
      <c r="G321" s="18"/>
    </row>
    <row r="322" spans="1:7">
      <c r="A322" s="30"/>
      <c r="B322" s="18"/>
      <c r="C322" s="30"/>
      <c r="D322" s="31"/>
      <c r="E322" s="30"/>
      <c r="F322" s="32"/>
      <c r="G322" s="18"/>
    </row>
    <row r="323" spans="1:7">
      <c r="A323" s="30"/>
      <c r="B323" s="18"/>
      <c r="C323" s="30"/>
      <c r="D323" s="31"/>
      <c r="E323" s="30"/>
      <c r="F323" s="32"/>
      <c r="G323" s="18"/>
    </row>
    <row r="324" spans="1:7">
      <c r="A324" s="30"/>
      <c r="B324" s="18"/>
      <c r="C324" s="30"/>
      <c r="D324" s="31"/>
      <c r="E324" s="30"/>
      <c r="F324" s="32"/>
      <c r="G324" s="18"/>
    </row>
    <row r="325" spans="1:7">
      <c r="A325" s="30"/>
      <c r="B325" s="18"/>
      <c r="C325" s="30"/>
      <c r="D325" s="31"/>
      <c r="E325" s="30"/>
      <c r="F325" s="32"/>
      <c r="G325" s="18"/>
    </row>
    <row r="326" spans="1:7">
      <c r="A326" s="30"/>
      <c r="B326" s="18"/>
      <c r="C326" s="30"/>
      <c r="D326" s="31"/>
      <c r="E326" s="30"/>
      <c r="F326" s="32"/>
      <c r="G326" s="18"/>
    </row>
    <row r="327" spans="1:7">
      <c r="A327" s="30"/>
      <c r="B327" s="18"/>
      <c r="C327" s="30"/>
      <c r="D327" s="31"/>
      <c r="E327" s="30"/>
      <c r="F327" s="32"/>
      <c r="G327" s="18"/>
    </row>
    <row r="328" spans="1:7">
      <c r="A328" s="30"/>
      <c r="B328" s="18"/>
      <c r="C328" s="30"/>
      <c r="D328" s="31"/>
      <c r="E328" s="30"/>
      <c r="F328" s="32"/>
      <c r="G328" s="18"/>
    </row>
    <row r="329" spans="1:7">
      <c r="A329" s="30"/>
      <c r="B329" s="18"/>
      <c r="C329" s="30"/>
      <c r="D329" s="31"/>
      <c r="E329" s="30"/>
      <c r="F329" s="32"/>
      <c r="G329" s="18"/>
    </row>
    <row r="330" spans="1:7">
      <c r="A330" s="30"/>
      <c r="B330" s="18"/>
      <c r="C330" s="30"/>
      <c r="D330" s="31"/>
      <c r="E330" s="30"/>
      <c r="F330" s="32"/>
      <c r="G330" s="18"/>
    </row>
    <row r="331" spans="1:7">
      <c r="A331" s="30"/>
      <c r="B331" s="18"/>
      <c r="C331" s="30"/>
      <c r="D331" s="31"/>
      <c r="E331" s="30"/>
      <c r="F331" s="32"/>
      <c r="G331" s="18"/>
    </row>
    <row r="332" spans="1:7">
      <c r="A332" s="30"/>
      <c r="B332" s="18"/>
      <c r="C332" s="30"/>
      <c r="D332" s="31"/>
      <c r="E332" s="30"/>
      <c r="F332" s="32"/>
      <c r="G332" s="18"/>
    </row>
    <row r="333" spans="1:7">
      <c r="A333" s="30"/>
      <c r="B333" s="18"/>
      <c r="C333" s="30"/>
      <c r="D333" s="31"/>
      <c r="E333" s="30"/>
      <c r="F333" s="32"/>
      <c r="G333" s="18"/>
    </row>
    <row r="334" spans="1:7">
      <c r="A334" s="30"/>
      <c r="B334" s="18"/>
      <c r="C334" s="30"/>
      <c r="D334" s="31"/>
      <c r="E334" s="30"/>
      <c r="F334" s="32"/>
      <c r="G334" s="18"/>
    </row>
    <row r="335" spans="1:7">
      <c r="A335" s="30"/>
      <c r="B335" s="18"/>
      <c r="C335" s="30"/>
      <c r="D335" s="31"/>
      <c r="E335" s="30"/>
      <c r="F335" s="32"/>
      <c r="G335" s="18"/>
    </row>
    <row r="336" spans="1:7">
      <c r="A336" s="30"/>
      <c r="B336" s="18"/>
      <c r="C336" s="30"/>
      <c r="D336" s="31"/>
      <c r="E336" s="30"/>
      <c r="F336" s="32"/>
      <c r="G336" s="18"/>
    </row>
    <row r="337" spans="1:7">
      <c r="A337" s="30"/>
      <c r="B337" s="18"/>
      <c r="C337" s="30"/>
      <c r="D337" s="31"/>
      <c r="E337" s="30"/>
      <c r="F337" s="32"/>
      <c r="G337" s="18"/>
    </row>
    <row r="338" spans="1:7">
      <c r="A338" s="30"/>
      <c r="B338" s="30"/>
      <c r="C338" s="30"/>
      <c r="D338" s="31"/>
      <c r="E338" s="30"/>
      <c r="F338" s="33"/>
      <c r="G338" s="18"/>
    </row>
    <row r="339" spans="1:7">
      <c r="A339" s="30"/>
      <c r="B339" s="30"/>
      <c r="C339" s="30"/>
      <c r="D339" s="31"/>
      <c r="E339" s="30"/>
      <c r="F339" s="33"/>
      <c r="G339" s="18"/>
    </row>
    <row r="340" spans="1:7">
      <c r="A340" s="30"/>
      <c r="B340" s="30"/>
      <c r="C340" s="30"/>
      <c r="D340" s="31"/>
      <c r="E340" s="30"/>
      <c r="F340" s="33"/>
      <c r="G340" s="18"/>
    </row>
    <row r="341" spans="1:7">
      <c r="A341" s="30"/>
      <c r="B341" s="18"/>
      <c r="C341" s="30"/>
      <c r="D341" s="31"/>
      <c r="E341" s="30"/>
      <c r="F341" s="32"/>
      <c r="G341" s="18"/>
    </row>
    <row r="342" spans="1:7">
      <c r="A342" s="30"/>
      <c r="B342" s="18"/>
      <c r="C342" s="30"/>
      <c r="D342" s="31"/>
      <c r="E342" s="30"/>
      <c r="F342" s="32"/>
      <c r="G342" s="18"/>
    </row>
    <row r="343" spans="1:7">
      <c r="A343" s="30"/>
      <c r="B343" s="18"/>
      <c r="C343" s="30"/>
      <c r="D343" s="31"/>
      <c r="E343" s="30"/>
      <c r="F343" s="32"/>
      <c r="G343" s="18"/>
    </row>
    <row r="344" spans="1:7" ht="15.6">
      <c r="A344" s="30"/>
      <c r="B344" s="18"/>
      <c r="C344" s="30"/>
      <c r="D344" s="31"/>
      <c r="E344" s="30"/>
      <c r="F344" s="38"/>
      <c r="G344" s="36"/>
    </row>
    <row r="345" spans="1:7" ht="15.6">
      <c r="A345" s="30"/>
      <c r="B345" s="35"/>
      <c r="C345" s="30"/>
      <c r="D345" s="31"/>
      <c r="E345" s="30"/>
      <c r="F345" s="32"/>
      <c r="G345" s="18"/>
    </row>
    <row r="346" spans="1:7">
      <c r="A346" s="30"/>
      <c r="B346" s="18"/>
      <c r="C346" s="30"/>
      <c r="D346" s="31"/>
      <c r="E346" s="30"/>
      <c r="F346" s="32"/>
      <c r="G346" s="18"/>
    </row>
    <row r="347" spans="1:7">
      <c r="A347" s="30"/>
      <c r="B347" s="18"/>
      <c r="C347" s="42"/>
      <c r="D347" s="31"/>
      <c r="E347" s="30"/>
      <c r="F347" s="32"/>
      <c r="G347" s="18"/>
    </row>
    <row r="348" spans="1:7">
      <c r="A348" s="30"/>
      <c r="B348" s="18"/>
      <c r="C348" s="30"/>
      <c r="D348" s="31"/>
      <c r="E348" s="30"/>
      <c r="F348" s="32"/>
      <c r="G348" s="18"/>
    </row>
    <row r="349" spans="1:7">
      <c r="A349" s="30"/>
      <c r="B349" s="18"/>
      <c r="C349" s="33"/>
      <c r="D349" s="31"/>
      <c r="E349" s="30"/>
      <c r="F349" s="32"/>
      <c r="G349" s="18"/>
    </row>
    <row r="350" spans="1:7" ht="15.6">
      <c r="A350" s="30"/>
      <c r="B350" s="18"/>
      <c r="C350" s="30"/>
      <c r="D350" s="31"/>
      <c r="E350" s="30"/>
      <c r="F350" s="38"/>
      <c r="G350" s="36"/>
    </row>
    <row r="351" spans="1:7" ht="15.6">
      <c r="A351" s="30"/>
      <c r="B351" s="35"/>
      <c r="C351" s="30"/>
      <c r="D351" s="31"/>
      <c r="E351" s="30"/>
      <c r="F351" s="32"/>
      <c r="G351" s="18"/>
    </row>
    <row r="352" spans="1:7">
      <c r="A352" s="30"/>
      <c r="B352" s="18"/>
      <c r="C352" s="30"/>
      <c r="D352" s="31"/>
      <c r="E352" s="30"/>
      <c r="F352" s="32"/>
      <c r="G352" s="18"/>
    </row>
    <row r="353" spans="1:7">
      <c r="A353" s="30"/>
      <c r="B353" s="18"/>
      <c r="C353" s="30"/>
      <c r="D353" s="31"/>
      <c r="E353" s="30"/>
      <c r="F353" s="32"/>
      <c r="G353" s="18"/>
    </row>
    <row r="354" spans="1:7" ht="15.6">
      <c r="A354" s="30"/>
      <c r="B354" s="18"/>
      <c r="C354" s="30"/>
      <c r="D354" s="31"/>
      <c r="E354" s="30"/>
      <c r="F354" s="38"/>
      <c r="G354" s="36"/>
    </row>
    <row r="355" spans="1:7">
      <c r="A355" s="30"/>
      <c r="B355" s="18"/>
      <c r="C355" s="30"/>
      <c r="D355" s="31"/>
      <c r="E355" s="30"/>
      <c r="F355" s="40"/>
      <c r="G355" s="32"/>
    </row>
    <row r="356" spans="1:7" ht="15.6">
      <c r="A356" s="30"/>
      <c r="B356" s="18"/>
      <c r="C356" s="30"/>
      <c r="D356" s="31"/>
      <c r="E356" s="30"/>
      <c r="F356" s="44"/>
      <c r="G356" s="45"/>
    </row>
    <row r="357" spans="1:7">
      <c r="A357" s="30"/>
      <c r="B357" s="18"/>
      <c r="C357" s="30"/>
      <c r="D357" s="31"/>
      <c r="E357" s="30"/>
      <c r="F357" s="32"/>
      <c r="G357" s="18"/>
    </row>
    <row r="358" spans="1:7">
      <c r="A358" s="30"/>
      <c r="B358" s="18"/>
      <c r="C358" s="30"/>
      <c r="D358" s="31"/>
      <c r="E358" s="30"/>
      <c r="F358" s="32"/>
      <c r="G358" s="18"/>
    </row>
    <row r="359" spans="1:7">
      <c r="A359" s="30"/>
      <c r="B359" s="18"/>
      <c r="C359" s="30"/>
      <c r="D359" s="31"/>
      <c r="E359" s="30"/>
      <c r="F359" s="33"/>
      <c r="G359" s="18"/>
    </row>
    <row r="360" spans="1:7">
      <c r="A360" s="30"/>
      <c r="B360" s="46"/>
      <c r="C360" s="30"/>
      <c r="D360" s="31"/>
      <c r="E360" s="30"/>
      <c r="F360" s="33"/>
      <c r="G360" s="18"/>
    </row>
    <row r="361" spans="1:7">
      <c r="A361" s="30"/>
      <c r="B361" s="18"/>
      <c r="C361" s="30"/>
      <c r="D361" s="31"/>
      <c r="E361" s="30"/>
      <c r="F361" s="33"/>
      <c r="G361" s="18"/>
    </row>
    <row r="362" spans="1:7">
      <c r="A362" s="30"/>
      <c r="B362" s="46"/>
      <c r="C362" s="30"/>
      <c r="D362" s="31"/>
      <c r="E362" s="30"/>
      <c r="F362" s="33"/>
      <c r="G362" s="18"/>
    </row>
    <row r="363" spans="1:7">
      <c r="A363" s="47"/>
      <c r="C363" s="47"/>
      <c r="D363" s="48"/>
      <c r="E363" s="47"/>
      <c r="F363" s="49"/>
    </row>
    <row r="364" spans="1:7">
      <c r="A364" s="47"/>
      <c r="C364" s="47"/>
      <c r="D364" s="48"/>
      <c r="E364" s="47"/>
      <c r="F364" s="49"/>
    </row>
    <row r="365" spans="1:7">
      <c r="A365" s="47"/>
      <c r="C365" s="47"/>
      <c r="D365" s="48"/>
      <c r="E365" s="47"/>
      <c r="F365" s="49"/>
    </row>
    <row r="366" spans="1:7">
      <c r="A366" s="47"/>
      <c r="C366" s="47"/>
      <c r="D366" s="48"/>
      <c r="E366" s="47"/>
      <c r="F366" s="49"/>
    </row>
    <row r="367" spans="1:7">
      <c r="A367" s="47"/>
      <c r="C367" s="47"/>
      <c r="D367" s="48"/>
      <c r="E367" s="47"/>
      <c r="F367" s="49"/>
    </row>
    <row r="368" spans="1:7">
      <c r="A368" s="47"/>
      <c r="C368" s="47"/>
      <c r="D368" s="48"/>
      <c r="E368" s="47"/>
      <c r="F368" s="49"/>
    </row>
    <row r="369" spans="1:6">
      <c r="A369" s="47"/>
      <c r="C369" s="47"/>
      <c r="D369" s="48"/>
      <c r="E369" s="47"/>
      <c r="F369" s="49"/>
    </row>
    <row r="389" spans="10:10">
      <c r="J389" s="18"/>
    </row>
  </sheetData>
  <mergeCells count="11">
    <mergeCell ref="B58:F58"/>
    <mergeCell ref="A1:G1"/>
    <mergeCell ref="B30:F30"/>
    <mergeCell ref="A31:F31"/>
    <mergeCell ref="B76:F76"/>
    <mergeCell ref="A77:F77"/>
    <mergeCell ref="F119:G119"/>
    <mergeCell ref="F120:G120"/>
    <mergeCell ref="F121:G121"/>
    <mergeCell ref="B103:F103"/>
    <mergeCell ref="A105:F105"/>
  </mergeCells>
  <pageMargins left="0.25" right="0.25" top="0.75" bottom="0.75" header="0.3" footer="0.3"/>
  <pageSetup paperSize="9" scale="80" orientation="portrait" horizontalDpi="300" r:id="rId1"/>
  <rowBreaks count="7" manualBreakCount="7">
    <brk id="15" max="6" man="1"/>
    <brk id="27" max="6" man="1"/>
    <brk id="39" max="6" man="1"/>
    <brk id="54" max="6" man="1"/>
    <brk id="64" max="6" man="1"/>
    <brk id="77" max="6" man="1"/>
    <brk id="8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7"/>
  <sheetViews>
    <sheetView view="pageBreakPreview" topLeftCell="A126" zoomScale="80" zoomScaleNormal="100" zoomScaleSheetLayoutView="80" workbookViewId="0">
      <selection activeCell="F130" sqref="F130"/>
    </sheetView>
  </sheetViews>
  <sheetFormatPr defaultColWidth="9.109375" defaultRowHeight="15.6"/>
  <cols>
    <col min="1" max="1" width="6.6640625" style="81" customWidth="1"/>
    <col min="2" max="2" width="46.6640625" style="81" customWidth="1"/>
    <col min="3" max="3" width="7.6640625" style="81" customWidth="1"/>
    <col min="4" max="4" width="14.5546875" style="532" customWidth="1"/>
    <col min="5" max="5" width="7.5546875" style="81" customWidth="1"/>
    <col min="6" max="6" width="15.88671875" style="81" customWidth="1"/>
    <col min="7" max="7" width="22.5546875" style="81" customWidth="1"/>
    <col min="8" max="16384" width="9.109375" style="81"/>
  </cols>
  <sheetData>
    <row r="1" spans="1:7" ht="57" customHeight="1" thickBot="1">
      <c r="A1" s="443" t="s">
        <v>137</v>
      </c>
      <c r="B1" s="444"/>
      <c r="C1" s="444"/>
      <c r="D1" s="444"/>
      <c r="E1" s="444"/>
      <c r="F1" s="444"/>
      <c r="G1" s="444"/>
    </row>
    <row r="2" spans="1:7" ht="21" customHeight="1">
      <c r="A2" s="445" t="s">
        <v>34</v>
      </c>
      <c r="B2" s="446" t="s">
        <v>32</v>
      </c>
      <c r="C2" s="446" t="s">
        <v>37</v>
      </c>
      <c r="D2" s="447" t="s">
        <v>33</v>
      </c>
      <c r="E2" s="446" t="s">
        <v>41</v>
      </c>
      <c r="F2" s="448" t="s">
        <v>8</v>
      </c>
      <c r="G2" s="449" t="s">
        <v>42</v>
      </c>
    </row>
    <row r="3" spans="1:7" s="456" customFormat="1" ht="24.9" customHeight="1">
      <c r="A3" s="450"/>
      <c r="B3" s="451" t="s">
        <v>11</v>
      </c>
      <c r="C3" s="452"/>
      <c r="D3" s="453"/>
      <c r="E3" s="454"/>
      <c r="F3" s="453"/>
      <c r="G3" s="455"/>
    </row>
    <row r="4" spans="1:7" ht="24.9" customHeight="1">
      <c r="A4" s="457" t="s">
        <v>44</v>
      </c>
      <c r="B4" s="458" t="s">
        <v>136</v>
      </c>
      <c r="C4" s="459"/>
      <c r="D4" s="460"/>
      <c r="E4" s="459"/>
      <c r="F4" s="461"/>
      <c r="G4" s="462"/>
    </row>
    <row r="5" spans="1:7" ht="21" customHeight="1">
      <c r="A5" s="463">
        <v>1</v>
      </c>
      <c r="B5" s="464" t="s">
        <v>45</v>
      </c>
      <c r="C5" s="459">
        <f>3.5*7</f>
        <v>24.5</v>
      </c>
      <c r="D5" s="465"/>
      <c r="E5" s="459" t="s">
        <v>46</v>
      </c>
      <c r="F5" s="461"/>
      <c r="G5" s="466">
        <f>F5</f>
        <v>0</v>
      </c>
    </row>
    <row r="6" spans="1:7" s="471" customFormat="1" ht="309.89999999999998" customHeight="1">
      <c r="A6" s="467"/>
      <c r="B6" s="468" t="s">
        <v>408</v>
      </c>
      <c r="C6" s="459"/>
      <c r="D6" s="460"/>
      <c r="E6" s="459"/>
      <c r="F6" s="469"/>
      <c r="G6" s="470"/>
    </row>
    <row r="7" spans="1:7" ht="21" customHeight="1">
      <c r="A7" s="472">
        <v>2</v>
      </c>
      <c r="B7" s="473" t="s">
        <v>47</v>
      </c>
      <c r="C7" s="459">
        <v>300</v>
      </c>
      <c r="D7" s="465"/>
      <c r="E7" s="459" t="s">
        <v>48</v>
      </c>
      <c r="F7" s="461"/>
      <c r="G7" s="466">
        <f>F7</f>
        <v>0</v>
      </c>
    </row>
    <row r="8" spans="1:7" s="471" customFormat="1" ht="159.9" customHeight="1">
      <c r="A8" s="467"/>
      <c r="B8" s="474" t="s">
        <v>49</v>
      </c>
      <c r="C8" s="459"/>
      <c r="D8" s="460"/>
      <c r="E8" s="459"/>
      <c r="F8" s="469"/>
      <c r="G8" s="470"/>
    </row>
    <row r="9" spans="1:7" ht="21" customHeight="1">
      <c r="A9" s="472">
        <v>3</v>
      </c>
      <c r="B9" s="473" t="s">
        <v>69</v>
      </c>
      <c r="C9" s="459">
        <v>32</v>
      </c>
      <c r="D9" s="465"/>
      <c r="E9" s="459" t="s">
        <v>48</v>
      </c>
      <c r="F9" s="475"/>
      <c r="G9" s="466">
        <f>F9</f>
        <v>0</v>
      </c>
    </row>
    <row r="10" spans="1:7" s="471" customFormat="1" ht="95.1" customHeight="1">
      <c r="A10" s="467"/>
      <c r="B10" s="474" t="s">
        <v>70</v>
      </c>
      <c r="C10" s="459"/>
      <c r="D10" s="460"/>
      <c r="E10" s="459"/>
      <c r="F10" s="469"/>
      <c r="G10" s="470"/>
    </row>
    <row r="11" spans="1:7" ht="21" customHeight="1">
      <c r="A11" s="472">
        <v>4</v>
      </c>
      <c r="B11" s="476" t="s">
        <v>53</v>
      </c>
      <c r="C11" s="459">
        <v>210</v>
      </c>
      <c r="D11" s="465"/>
      <c r="E11" s="459" t="s">
        <v>68</v>
      </c>
      <c r="F11" s="461"/>
      <c r="G11" s="466">
        <f>SUM(F11)</f>
        <v>0</v>
      </c>
    </row>
    <row r="12" spans="1:7" ht="129.9" customHeight="1">
      <c r="A12" s="467"/>
      <c r="B12" s="474" t="s">
        <v>54</v>
      </c>
      <c r="C12" s="459"/>
      <c r="D12" s="460"/>
      <c r="E12" s="459"/>
      <c r="F12" s="469"/>
      <c r="G12" s="470"/>
    </row>
    <row r="13" spans="1:7" ht="21" customHeight="1">
      <c r="A13" s="472">
        <v>5</v>
      </c>
      <c r="B13" s="477" t="s">
        <v>58</v>
      </c>
      <c r="C13" s="459"/>
      <c r="D13" s="465"/>
      <c r="E13" s="459"/>
      <c r="F13" s="461"/>
      <c r="G13" s="466">
        <f>SUM(F15:F16)</f>
        <v>0</v>
      </c>
    </row>
    <row r="14" spans="1:7" s="471" customFormat="1" ht="159.9" customHeight="1">
      <c r="A14" s="467"/>
      <c r="B14" s="474" t="s">
        <v>59</v>
      </c>
      <c r="C14" s="478"/>
      <c r="D14" s="460"/>
      <c r="E14" s="459"/>
      <c r="F14" s="469"/>
      <c r="G14" s="470"/>
    </row>
    <row r="15" spans="1:7" s="471" customFormat="1" ht="150" customHeight="1">
      <c r="A15" s="467" t="s">
        <v>3</v>
      </c>
      <c r="B15" s="479" t="s">
        <v>409</v>
      </c>
      <c r="C15" s="478">
        <v>3</v>
      </c>
      <c r="D15" s="460"/>
      <c r="E15" s="459" t="s">
        <v>0</v>
      </c>
      <c r="F15" s="461"/>
      <c r="G15" s="470"/>
    </row>
    <row r="16" spans="1:7" s="471" customFormat="1" ht="105" customHeight="1">
      <c r="A16" s="467" t="s">
        <v>4</v>
      </c>
      <c r="B16" s="474" t="s">
        <v>410</v>
      </c>
      <c r="C16" s="478">
        <v>6</v>
      </c>
      <c r="D16" s="460"/>
      <c r="E16" s="459" t="s">
        <v>0</v>
      </c>
      <c r="F16" s="461"/>
      <c r="G16" s="470"/>
    </row>
    <row r="17" spans="1:7" ht="21" customHeight="1">
      <c r="A17" s="472">
        <v>6</v>
      </c>
      <c r="B17" s="477" t="s">
        <v>61</v>
      </c>
      <c r="C17" s="459"/>
      <c r="D17" s="465"/>
      <c r="E17" s="459"/>
      <c r="F17" s="461"/>
      <c r="G17" s="466">
        <f>SUM(F18:F19)</f>
        <v>0</v>
      </c>
    </row>
    <row r="18" spans="1:7" s="471" customFormat="1" ht="80.099999999999994" customHeight="1">
      <c r="A18" s="467" t="s">
        <v>3</v>
      </c>
      <c r="B18" s="480" t="s">
        <v>411</v>
      </c>
      <c r="C18" s="459">
        <v>1000</v>
      </c>
      <c r="D18" s="465"/>
      <c r="E18" s="459" t="s">
        <v>46</v>
      </c>
      <c r="F18" s="461"/>
      <c r="G18" s="481"/>
    </row>
    <row r="19" spans="1:7" s="471" customFormat="1" ht="90" customHeight="1">
      <c r="A19" s="467" t="s">
        <v>4</v>
      </c>
      <c r="B19" s="482" t="s">
        <v>412</v>
      </c>
      <c r="C19" s="459">
        <v>100</v>
      </c>
      <c r="D19" s="465"/>
      <c r="E19" s="459" t="s">
        <v>46</v>
      </c>
      <c r="F19" s="461"/>
      <c r="G19" s="481"/>
    </row>
    <row r="20" spans="1:7" s="484" customFormat="1" ht="21" customHeight="1">
      <c r="A20" s="472">
        <v>7</v>
      </c>
      <c r="B20" s="483" t="s">
        <v>63</v>
      </c>
      <c r="C20" s="478"/>
      <c r="D20" s="460"/>
      <c r="E20" s="459"/>
      <c r="F20" s="469"/>
      <c r="G20" s="481">
        <f>SUM(F21:F22)</f>
        <v>0</v>
      </c>
    </row>
    <row r="21" spans="1:7" s="471" customFormat="1" ht="69">
      <c r="A21" s="467" t="s">
        <v>3</v>
      </c>
      <c r="B21" s="479" t="s">
        <v>413</v>
      </c>
      <c r="C21" s="478">
        <v>12</v>
      </c>
      <c r="D21" s="460"/>
      <c r="E21" s="459" t="s">
        <v>48</v>
      </c>
      <c r="F21" s="461"/>
      <c r="G21" s="470"/>
    </row>
    <row r="22" spans="1:7" s="471" customFormat="1" ht="41.4">
      <c r="A22" s="467" t="s">
        <v>4</v>
      </c>
      <c r="B22" s="479" t="s">
        <v>414</v>
      </c>
      <c r="C22" s="478">
        <v>6</v>
      </c>
      <c r="D22" s="460"/>
      <c r="E22" s="459" t="s">
        <v>48</v>
      </c>
      <c r="F22" s="461"/>
      <c r="G22" s="470"/>
    </row>
    <row r="23" spans="1:7" ht="24.9" customHeight="1">
      <c r="A23" s="485"/>
      <c r="B23" s="486" t="s">
        <v>157</v>
      </c>
      <c r="C23" s="486"/>
      <c r="D23" s="486"/>
      <c r="E23" s="486"/>
      <c r="F23" s="486"/>
      <c r="G23" s="487">
        <f>SUM(G5:G20)</f>
        <v>0</v>
      </c>
    </row>
    <row r="24" spans="1:7" ht="11.1" customHeight="1">
      <c r="A24" s="488"/>
      <c r="B24" s="489"/>
      <c r="C24" s="489"/>
      <c r="D24" s="489"/>
      <c r="E24" s="489"/>
      <c r="F24" s="489"/>
      <c r="G24" s="462"/>
    </row>
    <row r="25" spans="1:7" ht="24.9" customHeight="1">
      <c r="A25" s="457" t="s">
        <v>76</v>
      </c>
      <c r="B25" s="458" t="s">
        <v>104</v>
      </c>
      <c r="C25" s="459"/>
      <c r="D25" s="460"/>
      <c r="E25" s="459"/>
      <c r="F25" s="461"/>
      <c r="G25" s="462"/>
    </row>
    <row r="26" spans="1:7" ht="21" customHeight="1">
      <c r="A26" s="472">
        <v>1</v>
      </c>
      <c r="B26" s="473" t="s">
        <v>67</v>
      </c>
      <c r="C26" s="459"/>
      <c r="D26" s="465"/>
      <c r="E26" s="459"/>
      <c r="F26" s="475"/>
      <c r="G26" s="466">
        <f>F27+F28</f>
        <v>0</v>
      </c>
    </row>
    <row r="27" spans="1:7" s="471" customFormat="1" ht="135" customHeight="1">
      <c r="A27" s="467" t="s">
        <v>3</v>
      </c>
      <c r="B27" s="490" t="s">
        <v>415</v>
      </c>
      <c r="C27" s="459">
        <f>22*9</f>
        <v>198</v>
      </c>
      <c r="D27" s="465"/>
      <c r="E27" s="459" t="s">
        <v>68</v>
      </c>
      <c r="F27" s="475"/>
      <c r="G27" s="470"/>
    </row>
    <row r="28" spans="1:7" s="471" customFormat="1" ht="185.1" customHeight="1">
      <c r="A28" s="467" t="s">
        <v>4</v>
      </c>
      <c r="B28" s="490" t="s">
        <v>112</v>
      </c>
      <c r="C28" s="459">
        <v>35</v>
      </c>
      <c r="D28" s="465"/>
      <c r="E28" s="459" t="s">
        <v>68</v>
      </c>
      <c r="F28" s="475"/>
      <c r="G28" s="470"/>
    </row>
    <row r="29" spans="1:7" ht="21" customHeight="1">
      <c r="A29" s="472">
        <v>2</v>
      </c>
      <c r="B29" s="473" t="s">
        <v>47</v>
      </c>
      <c r="C29" s="459">
        <v>160</v>
      </c>
      <c r="D29" s="465"/>
      <c r="E29" s="459" t="s">
        <v>48</v>
      </c>
      <c r="F29" s="461"/>
      <c r="G29" s="466">
        <f>F29</f>
        <v>0</v>
      </c>
    </row>
    <row r="30" spans="1:7" s="471" customFormat="1" ht="159.9" customHeight="1">
      <c r="A30" s="467"/>
      <c r="B30" s="474" t="s">
        <v>49</v>
      </c>
      <c r="C30" s="459"/>
      <c r="D30" s="460"/>
      <c r="E30" s="459"/>
      <c r="F30" s="469"/>
      <c r="G30" s="470"/>
    </row>
    <row r="31" spans="1:7" ht="18" customHeight="1">
      <c r="A31" s="472">
        <v>3</v>
      </c>
      <c r="B31" s="473" t="s">
        <v>82</v>
      </c>
      <c r="C31" s="459">
        <v>16</v>
      </c>
      <c r="D31" s="465"/>
      <c r="E31" s="459" t="s">
        <v>48</v>
      </c>
      <c r="F31" s="475"/>
      <c r="G31" s="466">
        <f>SUM(F31)</f>
        <v>0</v>
      </c>
    </row>
    <row r="32" spans="1:7" s="471" customFormat="1" ht="69">
      <c r="A32" s="467"/>
      <c r="B32" s="491" t="s">
        <v>416</v>
      </c>
      <c r="C32" s="459"/>
      <c r="D32" s="460"/>
      <c r="E32" s="459"/>
      <c r="F32" s="469"/>
      <c r="G32" s="470"/>
    </row>
    <row r="33" spans="1:7" ht="18" customHeight="1">
      <c r="A33" s="472">
        <v>4</v>
      </c>
      <c r="B33" s="476" t="s">
        <v>72</v>
      </c>
      <c r="C33" s="459">
        <v>45</v>
      </c>
      <c r="D33" s="465"/>
      <c r="E33" s="459" t="s">
        <v>48</v>
      </c>
      <c r="F33" s="461"/>
      <c r="G33" s="466">
        <f>SUM(F33)</f>
        <v>0</v>
      </c>
    </row>
    <row r="34" spans="1:7" ht="69">
      <c r="A34" s="492"/>
      <c r="B34" s="491" t="s">
        <v>158</v>
      </c>
      <c r="C34" s="478"/>
      <c r="D34" s="460"/>
      <c r="E34" s="459"/>
      <c r="F34" s="469"/>
      <c r="G34" s="470"/>
    </row>
    <row r="35" spans="1:7" ht="18" customHeight="1">
      <c r="A35" s="472">
        <v>5</v>
      </c>
      <c r="B35" s="476" t="s">
        <v>160</v>
      </c>
      <c r="C35" s="459">
        <v>20</v>
      </c>
      <c r="D35" s="465"/>
      <c r="E35" s="459" t="s">
        <v>48</v>
      </c>
      <c r="F35" s="461"/>
      <c r="G35" s="466">
        <f>SUM(F35)</f>
        <v>0</v>
      </c>
    </row>
    <row r="36" spans="1:7" ht="125.1" customHeight="1">
      <c r="A36" s="467"/>
      <c r="B36" s="493" t="s">
        <v>161</v>
      </c>
      <c r="C36" s="459"/>
      <c r="D36" s="465"/>
      <c r="E36" s="459"/>
      <c r="F36" s="461"/>
      <c r="G36" s="470"/>
    </row>
    <row r="37" spans="1:7" ht="21" customHeight="1">
      <c r="A37" s="472">
        <v>6</v>
      </c>
      <c r="B37" s="477" t="s">
        <v>58</v>
      </c>
      <c r="C37" s="459"/>
      <c r="D37" s="465"/>
      <c r="E37" s="459"/>
      <c r="F37" s="461"/>
      <c r="G37" s="466">
        <f>SUM(F39:F40)</f>
        <v>0</v>
      </c>
    </row>
    <row r="38" spans="1:7" s="471" customFormat="1" ht="159.9" customHeight="1">
      <c r="A38" s="467"/>
      <c r="B38" s="474" t="s">
        <v>59</v>
      </c>
      <c r="C38" s="478"/>
      <c r="D38" s="460"/>
      <c r="E38" s="459"/>
      <c r="F38" s="469"/>
      <c r="G38" s="470"/>
    </row>
    <row r="39" spans="1:7" s="471" customFormat="1" ht="36.9" customHeight="1">
      <c r="A39" s="467" t="s">
        <v>3</v>
      </c>
      <c r="B39" s="494" t="s">
        <v>13</v>
      </c>
      <c r="C39" s="478">
        <v>2</v>
      </c>
      <c r="D39" s="460"/>
      <c r="E39" s="459" t="s">
        <v>0</v>
      </c>
      <c r="F39" s="461"/>
      <c r="G39" s="470"/>
    </row>
    <row r="40" spans="1:7" s="471" customFormat="1" ht="24.9" customHeight="1">
      <c r="A40" s="467" t="s">
        <v>4</v>
      </c>
      <c r="B40" s="494" t="s">
        <v>14</v>
      </c>
      <c r="C40" s="478">
        <v>4</v>
      </c>
      <c r="D40" s="460"/>
      <c r="E40" s="459" t="s">
        <v>0</v>
      </c>
      <c r="F40" s="461"/>
      <c r="G40" s="470"/>
    </row>
    <row r="41" spans="1:7" ht="21" customHeight="1">
      <c r="A41" s="472">
        <v>7</v>
      </c>
      <c r="B41" s="477" t="s">
        <v>61</v>
      </c>
      <c r="C41" s="459"/>
      <c r="D41" s="465"/>
      <c r="E41" s="459"/>
      <c r="F41" s="461"/>
      <c r="G41" s="466">
        <f>SUM(F42)</f>
        <v>0</v>
      </c>
    </row>
    <row r="42" spans="1:7" s="471" customFormat="1" ht="80.099999999999994" customHeight="1">
      <c r="A42" s="467" t="s">
        <v>3</v>
      </c>
      <c r="B42" s="480" t="s">
        <v>150</v>
      </c>
      <c r="C42" s="459">
        <v>400</v>
      </c>
      <c r="D42" s="465"/>
      <c r="E42" s="459" t="s">
        <v>46</v>
      </c>
      <c r="F42" s="461"/>
      <c r="G42" s="481"/>
    </row>
    <row r="43" spans="1:7" s="484" customFormat="1" ht="21" customHeight="1">
      <c r="A43" s="472">
        <v>8</v>
      </c>
      <c r="B43" s="483" t="s">
        <v>63</v>
      </c>
      <c r="C43" s="478"/>
      <c r="D43" s="460"/>
      <c r="E43" s="459"/>
      <c r="F43" s="469"/>
      <c r="G43" s="481">
        <f>SUM(F44:F45)</f>
        <v>0</v>
      </c>
    </row>
    <row r="44" spans="1:7" s="471" customFormat="1" ht="69">
      <c r="A44" s="467" t="s">
        <v>3</v>
      </c>
      <c r="B44" s="479" t="s">
        <v>417</v>
      </c>
      <c r="C44" s="478">
        <v>90</v>
      </c>
      <c r="D44" s="460"/>
      <c r="E44" s="459" t="s">
        <v>48</v>
      </c>
      <c r="F44" s="461"/>
      <c r="G44" s="470"/>
    </row>
    <row r="45" spans="1:7" s="471" customFormat="1" ht="69">
      <c r="A45" s="467" t="s">
        <v>4</v>
      </c>
      <c r="B45" s="479" t="s">
        <v>413</v>
      </c>
      <c r="C45" s="478">
        <v>12</v>
      </c>
      <c r="D45" s="460"/>
      <c r="E45" s="459" t="s">
        <v>48</v>
      </c>
      <c r="F45" s="461"/>
      <c r="G45" s="470"/>
    </row>
    <row r="46" spans="1:7" ht="24.9" customHeight="1">
      <c r="A46" s="485"/>
      <c r="B46" s="486" t="s">
        <v>162</v>
      </c>
      <c r="C46" s="486"/>
      <c r="D46" s="486"/>
      <c r="E46" s="486"/>
      <c r="F46" s="486"/>
      <c r="G46" s="487">
        <f>SUM(G26:G44)</f>
        <v>0</v>
      </c>
    </row>
    <row r="47" spans="1:7" ht="24.9" customHeight="1">
      <c r="A47" s="457" t="s">
        <v>80</v>
      </c>
      <c r="B47" s="458" t="s">
        <v>163</v>
      </c>
      <c r="C47" s="459"/>
      <c r="D47" s="460"/>
      <c r="E47" s="459"/>
      <c r="F47" s="461"/>
      <c r="G47" s="462"/>
    </row>
    <row r="48" spans="1:7" ht="21" customHeight="1">
      <c r="A48" s="472">
        <v>1</v>
      </c>
      <c r="B48" s="473" t="s">
        <v>47</v>
      </c>
      <c r="C48" s="459">
        <v>220</v>
      </c>
      <c r="D48" s="465"/>
      <c r="E48" s="459" t="s">
        <v>48</v>
      </c>
      <c r="F48" s="461"/>
      <c r="G48" s="466">
        <f>F48</f>
        <v>0</v>
      </c>
    </row>
    <row r="49" spans="1:7" s="471" customFormat="1" ht="159.9" customHeight="1">
      <c r="A49" s="467"/>
      <c r="B49" s="474" t="s">
        <v>49</v>
      </c>
      <c r="C49" s="459"/>
      <c r="D49" s="460"/>
      <c r="E49" s="459"/>
      <c r="F49" s="469"/>
      <c r="G49" s="470"/>
    </row>
    <row r="50" spans="1:7" ht="21" customHeight="1">
      <c r="A50" s="472">
        <v>2</v>
      </c>
      <c r="B50" s="476" t="s">
        <v>60</v>
      </c>
      <c r="C50" s="459">
        <v>1</v>
      </c>
      <c r="D50" s="465"/>
      <c r="E50" s="459" t="s">
        <v>36</v>
      </c>
      <c r="F50" s="461"/>
      <c r="G50" s="466">
        <f>F50</f>
        <v>0</v>
      </c>
    </row>
    <row r="51" spans="1:7" ht="300" customHeight="1">
      <c r="A51" s="467"/>
      <c r="B51" s="468" t="s">
        <v>418</v>
      </c>
      <c r="C51" s="459"/>
      <c r="D51" s="460"/>
      <c r="E51" s="459"/>
      <c r="F51" s="469"/>
      <c r="G51" s="470"/>
    </row>
    <row r="52" spans="1:7" ht="21" customHeight="1">
      <c r="A52" s="472">
        <v>3</v>
      </c>
      <c r="B52" s="476" t="s">
        <v>53</v>
      </c>
      <c r="C52" s="459">
        <v>150</v>
      </c>
      <c r="D52" s="465"/>
      <c r="E52" s="459" t="s">
        <v>68</v>
      </c>
      <c r="F52" s="461"/>
      <c r="G52" s="466">
        <f>SUM(F52)</f>
        <v>0</v>
      </c>
    </row>
    <row r="53" spans="1:7" ht="129.9" customHeight="1">
      <c r="A53" s="467"/>
      <c r="B53" s="474" t="s">
        <v>54</v>
      </c>
      <c r="C53" s="459"/>
      <c r="D53" s="460"/>
      <c r="E53" s="459"/>
      <c r="F53" s="469"/>
      <c r="G53" s="470"/>
    </row>
    <row r="54" spans="1:7" ht="21" customHeight="1">
      <c r="A54" s="472">
        <v>4</v>
      </c>
      <c r="B54" s="477" t="s">
        <v>61</v>
      </c>
      <c r="C54" s="459"/>
      <c r="D54" s="465"/>
      <c r="E54" s="459"/>
      <c r="F54" s="461"/>
      <c r="G54" s="466">
        <f>SUM(F55)</f>
        <v>0</v>
      </c>
    </row>
    <row r="55" spans="1:7" s="471" customFormat="1" ht="80.099999999999994" customHeight="1">
      <c r="A55" s="467" t="s">
        <v>3</v>
      </c>
      <c r="B55" s="480" t="s">
        <v>411</v>
      </c>
      <c r="C55" s="459">
        <v>900</v>
      </c>
      <c r="D55" s="465"/>
      <c r="E55" s="459" t="s">
        <v>46</v>
      </c>
      <c r="F55" s="461"/>
      <c r="G55" s="481"/>
    </row>
    <row r="56" spans="1:7" ht="24.9" customHeight="1">
      <c r="A56" s="485"/>
      <c r="B56" s="486" t="s">
        <v>164</v>
      </c>
      <c r="C56" s="486"/>
      <c r="D56" s="486"/>
      <c r="E56" s="486"/>
      <c r="F56" s="486"/>
      <c r="G56" s="487">
        <f>SUM(G48:G54)</f>
        <v>0</v>
      </c>
    </row>
    <row r="57" spans="1:7" ht="24.9" customHeight="1">
      <c r="A57" s="457" t="s">
        <v>84</v>
      </c>
      <c r="B57" s="495" t="s">
        <v>90</v>
      </c>
      <c r="C57" s="459"/>
      <c r="D57" s="460"/>
      <c r="E57" s="459"/>
      <c r="F57" s="461"/>
      <c r="G57" s="462"/>
    </row>
    <row r="58" spans="1:7" ht="21" customHeight="1">
      <c r="A58" s="472">
        <v>1</v>
      </c>
      <c r="B58" s="473" t="s">
        <v>47</v>
      </c>
      <c r="C58" s="459">
        <v>350</v>
      </c>
      <c r="D58" s="465"/>
      <c r="E58" s="459" t="s">
        <v>48</v>
      </c>
      <c r="F58" s="461"/>
      <c r="G58" s="481">
        <f>SUM(F58)</f>
        <v>0</v>
      </c>
    </row>
    <row r="59" spans="1:7" s="471" customFormat="1" ht="150" customHeight="1">
      <c r="A59" s="467"/>
      <c r="B59" s="474" t="s">
        <v>49</v>
      </c>
      <c r="C59" s="459"/>
      <c r="D59" s="460"/>
      <c r="E59" s="459"/>
      <c r="F59" s="469"/>
      <c r="G59" s="470"/>
    </row>
    <row r="60" spans="1:7" ht="21" customHeight="1">
      <c r="A60" s="472">
        <v>2</v>
      </c>
      <c r="B60" s="476" t="s">
        <v>53</v>
      </c>
      <c r="C60" s="459">
        <v>150</v>
      </c>
      <c r="D60" s="465"/>
      <c r="E60" s="459" t="s">
        <v>68</v>
      </c>
      <c r="F60" s="461"/>
      <c r="G60" s="481">
        <f>SUM(F60)</f>
        <v>0</v>
      </c>
    </row>
    <row r="61" spans="1:7" ht="129.9" customHeight="1">
      <c r="A61" s="467"/>
      <c r="B61" s="474" t="s">
        <v>54</v>
      </c>
      <c r="C61" s="459"/>
      <c r="D61" s="460"/>
      <c r="E61" s="459"/>
      <c r="F61" s="469"/>
      <c r="G61" s="470"/>
    </row>
    <row r="62" spans="1:7" ht="18" customHeight="1">
      <c r="A62" s="472">
        <v>3</v>
      </c>
      <c r="B62" s="473" t="s">
        <v>91</v>
      </c>
      <c r="C62" s="459">
        <v>4</v>
      </c>
      <c r="D62" s="465"/>
      <c r="E62" s="459" t="s">
        <v>0</v>
      </c>
      <c r="F62" s="475"/>
      <c r="G62" s="481">
        <f>SUM(F62)</f>
        <v>0</v>
      </c>
    </row>
    <row r="63" spans="1:7" s="471" customFormat="1" ht="159.9" customHeight="1">
      <c r="A63" s="467"/>
      <c r="B63" s="496" t="s">
        <v>92</v>
      </c>
      <c r="C63" s="459"/>
      <c r="D63" s="460"/>
      <c r="E63" s="459"/>
      <c r="F63" s="469"/>
      <c r="G63" s="470"/>
    </row>
    <row r="64" spans="1:7" ht="18" customHeight="1">
      <c r="A64" s="472">
        <v>4</v>
      </c>
      <c r="B64" s="476" t="s">
        <v>93</v>
      </c>
      <c r="C64" s="459">
        <v>12</v>
      </c>
      <c r="D64" s="465"/>
      <c r="E64" s="459" t="s">
        <v>68</v>
      </c>
      <c r="F64" s="461"/>
      <c r="G64" s="481">
        <f>SUM(F64)</f>
        <v>0</v>
      </c>
    </row>
    <row r="65" spans="1:7" ht="90" customHeight="1">
      <c r="A65" s="492"/>
      <c r="B65" s="491" t="s">
        <v>94</v>
      </c>
      <c r="C65" s="478"/>
      <c r="D65" s="460"/>
      <c r="E65" s="459"/>
      <c r="F65" s="469"/>
      <c r="G65" s="470"/>
    </row>
    <row r="66" spans="1:7" ht="18" customHeight="1">
      <c r="A66" s="472">
        <v>5</v>
      </c>
      <c r="B66" s="497" t="s">
        <v>88</v>
      </c>
      <c r="C66" s="459">
        <v>40</v>
      </c>
      <c r="D66" s="465"/>
      <c r="E66" s="459" t="s">
        <v>68</v>
      </c>
      <c r="F66" s="461"/>
      <c r="G66" s="481">
        <f>SUM(F66)</f>
        <v>0</v>
      </c>
    </row>
    <row r="67" spans="1:7" ht="120" customHeight="1">
      <c r="A67" s="492"/>
      <c r="B67" s="474" t="s">
        <v>105</v>
      </c>
      <c r="C67" s="478"/>
      <c r="D67" s="460"/>
      <c r="E67" s="459"/>
      <c r="F67" s="469"/>
      <c r="G67" s="470"/>
    </row>
    <row r="68" spans="1:7" ht="18" customHeight="1">
      <c r="A68" s="472">
        <v>6</v>
      </c>
      <c r="B68" s="476" t="s">
        <v>95</v>
      </c>
      <c r="C68" s="459">
        <v>28</v>
      </c>
      <c r="D68" s="465"/>
      <c r="E68" s="459" t="s">
        <v>68</v>
      </c>
      <c r="F68" s="461"/>
      <c r="G68" s="481">
        <f>SUM(F68)</f>
        <v>0</v>
      </c>
    </row>
    <row r="69" spans="1:7" ht="125.1" customHeight="1">
      <c r="A69" s="492"/>
      <c r="B69" s="490" t="s">
        <v>165</v>
      </c>
      <c r="C69" s="478"/>
      <c r="D69" s="460"/>
      <c r="E69" s="459"/>
      <c r="F69" s="469"/>
      <c r="G69" s="470"/>
    </row>
    <row r="70" spans="1:7" ht="21" customHeight="1">
      <c r="A70" s="472">
        <v>7</v>
      </c>
      <c r="B70" s="477" t="s">
        <v>96</v>
      </c>
      <c r="C70" s="459">
        <v>1200</v>
      </c>
      <c r="D70" s="465"/>
      <c r="E70" s="459" t="s">
        <v>68</v>
      </c>
      <c r="F70" s="461"/>
      <c r="G70" s="466">
        <f>F70</f>
        <v>0</v>
      </c>
    </row>
    <row r="71" spans="1:7" s="471" customFormat="1" ht="69">
      <c r="A71" s="467" t="s">
        <v>3</v>
      </c>
      <c r="B71" s="480" t="s">
        <v>411</v>
      </c>
      <c r="C71" s="478"/>
      <c r="D71" s="460"/>
      <c r="E71" s="459"/>
      <c r="F71" s="469"/>
      <c r="G71" s="470"/>
    </row>
    <row r="72" spans="1:7" s="484" customFormat="1" ht="21" customHeight="1">
      <c r="A72" s="472">
        <v>8</v>
      </c>
      <c r="B72" s="483" t="s">
        <v>63</v>
      </c>
      <c r="C72" s="478"/>
      <c r="D72" s="460"/>
      <c r="E72" s="459"/>
      <c r="F72" s="469"/>
      <c r="G72" s="481">
        <f>SUM(F73:F74)</f>
        <v>0</v>
      </c>
    </row>
    <row r="73" spans="1:7" s="471" customFormat="1" ht="55.2">
      <c r="A73" s="467" t="s">
        <v>3</v>
      </c>
      <c r="B73" s="479" t="s">
        <v>419</v>
      </c>
      <c r="C73" s="478">
        <v>44</v>
      </c>
      <c r="D73" s="460"/>
      <c r="E73" s="459" t="s">
        <v>48</v>
      </c>
      <c r="F73" s="461"/>
      <c r="G73" s="470"/>
    </row>
    <row r="74" spans="1:7" s="471" customFormat="1" ht="41.4">
      <c r="A74" s="467" t="s">
        <v>4</v>
      </c>
      <c r="B74" s="479" t="s">
        <v>420</v>
      </c>
      <c r="C74" s="478">
        <v>12</v>
      </c>
      <c r="D74" s="460"/>
      <c r="E74" s="459" t="s">
        <v>48</v>
      </c>
      <c r="F74" s="461"/>
      <c r="G74" s="470"/>
    </row>
    <row r="75" spans="1:7" s="471" customFormat="1" ht="27" customHeight="1">
      <c r="A75" s="467"/>
      <c r="B75" s="486" t="s">
        <v>97</v>
      </c>
      <c r="C75" s="486"/>
      <c r="D75" s="486"/>
      <c r="E75" s="486"/>
      <c r="F75" s="486"/>
      <c r="G75" s="498">
        <f>SUM(G58:G73)</f>
        <v>0</v>
      </c>
    </row>
    <row r="76" spans="1:7" ht="24.9" customHeight="1">
      <c r="A76" s="457" t="s">
        <v>85</v>
      </c>
      <c r="B76" s="458" t="s">
        <v>166</v>
      </c>
      <c r="C76" s="459"/>
      <c r="D76" s="460"/>
      <c r="E76" s="459"/>
      <c r="F76" s="461"/>
      <c r="G76" s="462"/>
    </row>
    <row r="77" spans="1:7" ht="21" customHeight="1">
      <c r="A77" s="472">
        <v>1</v>
      </c>
      <c r="B77" s="473" t="s">
        <v>47</v>
      </c>
      <c r="C77" s="459">
        <v>135</v>
      </c>
      <c r="D77" s="465"/>
      <c r="E77" s="459" t="s">
        <v>48</v>
      </c>
      <c r="F77" s="461"/>
      <c r="G77" s="466">
        <f>F77</f>
        <v>0</v>
      </c>
    </row>
    <row r="78" spans="1:7" s="471" customFormat="1" ht="159.9" customHeight="1">
      <c r="A78" s="467"/>
      <c r="B78" s="474" t="s">
        <v>49</v>
      </c>
      <c r="C78" s="459"/>
      <c r="D78" s="460"/>
      <c r="E78" s="459"/>
      <c r="F78" s="469"/>
      <c r="G78" s="470"/>
    </row>
    <row r="79" spans="1:7" ht="21" customHeight="1">
      <c r="A79" s="472">
        <v>2</v>
      </c>
      <c r="B79" s="476" t="s">
        <v>168</v>
      </c>
      <c r="C79" s="459">
        <v>90</v>
      </c>
      <c r="D79" s="465"/>
      <c r="E79" s="459" t="s">
        <v>46</v>
      </c>
      <c r="F79" s="461"/>
      <c r="G79" s="466">
        <f>F79</f>
        <v>0</v>
      </c>
    </row>
    <row r="80" spans="1:7" ht="159.9" customHeight="1">
      <c r="A80" s="467"/>
      <c r="B80" s="468" t="s">
        <v>421</v>
      </c>
      <c r="C80" s="459"/>
      <c r="D80" s="465"/>
      <c r="E80" s="459"/>
      <c r="F80" s="469"/>
      <c r="G80" s="470"/>
    </row>
    <row r="81" spans="1:7" ht="21" customHeight="1">
      <c r="A81" s="472">
        <v>3</v>
      </c>
      <c r="B81" s="476" t="s">
        <v>167</v>
      </c>
      <c r="C81" s="459">
        <v>4</v>
      </c>
      <c r="D81" s="465"/>
      <c r="E81" s="459" t="s">
        <v>0</v>
      </c>
      <c r="F81" s="461"/>
      <c r="G81" s="466">
        <f>F81</f>
        <v>0</v>
      </c>
    </row>
    <row r="82" spans="1:7" ht="110.1" customHeight="1">
      <c r="A82" s="467"/>
      <c r="B82" s="468" t="s">
        <v>422</v>
      </c>
      <c r="C82" s="459"/>
      <c r="D82" s="460"/>
      <c r="E82" s="459"/>
      <c r="F82" s="469"/>
      <c r="G82" s="470"/>
    </row>
    <row r="83" spans="1:7" ht="21" customHeight="1">
      <c r="A83" s="472">
        <v>4</v>
      </c>
      <c r="B83" s="477" t="s">
        <v>61</v>
      </c>
      <c r="C83" s="459"/>
      <c r="D83" s="465"/>
      <c r="E83" s="459"/>
      <c r="F83" s="461"/>
      <c r="G83" s="466">
        <f>SUM(F84)</f>
        <v>0</v>
      </c>
    </row>
    <row r="84" spans="1:7" s="471" customFormat="1" ht="80.099999999999994" customHeight="1">
      <c r="A84" s="467" t="s">
        <v>3</v>
      </c>
      <c r="B84" s="480" t="s">
        <v>411</v>
      </c>
      <c r="C84" s="459">
        <v>500</v>
      </c>
      <c r="D84" s="465"/>
      <c r="E84" s="459" t="s">
        <v>46</v>
      </c>
      <c r="F84" s="461"/>
      <c r="G84" s="481"/>
    </row>
    <row r="85" spans="1:7" ht="27" customHeight="1">
      <c r="A85" s="485"/>
      <c r="B85" s="486" t="s">
        <v>164</v>
      </c>
      <c r="C85" s="486"/>
      <c r="D85" s="486"/>
      <c r="E85" s="486"/>
      <c r="F85" s="486"/>
      <c r="G85" s="498">
        <f>SUM(G77:G83)</f>
        <v>0</v>
      </c>
    </row>
    <row r="86" spans="1:7" ht="24.9" customHeight="1">
      <c r="A86" s="457" t="s">
        <v>169</v>
      </c>
      <c r="B86" s="458" t="s">
        <v>101</v>
      </c>
      <c r="C86" s="459"/>
      <c r="D86" s="460"/>
      <c r="E86" s="459"/>
      <c r="F86" s="461"/>
      <c r="G86" s="462"/>
    </row>
    <row r="87" spans="1:7" ht="21" customHeight="1">
      <c r="A87" s="472">
        <v>1</v>
      </c>
      <c r="B87" s="473" t="s">
        <v>47</v>
      </c>
      <c r="C87" s="459">
        <v>300</v>
      </c>
      <c r="D87" s="465"/>
      <c r="E87" s="459" t="s">
        <v>48</v>
      </c>
      <c r="F87" s="461"/>
      <c r="G87" s="466">
        <f>SUM(F87)</f>
        <v>0</v>
      </c>
    </row>
    <row r="88" spans="1:7" s="471" customFormat="1" ht="153.6" customHeight="1">
      <c r="A88" s="467"/>
      <c r="B88" s="474" t="s">
        <v>49</v>
      </c>
      <c r="C88" s="459"/>
      <c r="D88" s="460"/>
      <c r="E88" s="459"/>
      <c r="F88" s="469"/>
      <c r="G88" s="470"/>
    </row>
    <row r="89" spans="1:7" ht="21" customHeight="1">
      <c r="A89" s="472">
        <v>2</v>
      </c>
      <c r="B89" s="473" t="s">
        <v>69</v>
      </c>
      <c r="C89" s="459">
        <v>100</v>
      </c>
      <c r="D89" s="465"/>
      <c r="E89" s="459" t="s">
        <v>48</v>
      </c>
      <c r="F89" s="475"/>
      <c r="G89" s="466">
        <f>F89</f>
        <v>0</v>
      </c>
    </row>
    <row r="90" spans="1:7" s="471" customFormat="1" ht="90" customHeight="1">
      <c r="A90" s="467"/>
      <c r="B90" s="474" t="s">
        <v>70</v>
      </c>
      <c r="C90" s="459"/>
      <c r="D90" s="460"/>
      <c r="E90" s="459"/>
      <c r="F90" s="469"/>
      <c r="G90" s="470"/>
    </row>
    <row r="91" spans="1:7" ht="21" customHeight="1">
      <c r="A91" s="472">
        <v>3</v>
      </c>
      <c r="B91" s="476" t="s">
        <v>53</v>
      </c>
      <c r="C91" s="459">
        <v>450</v>
      </c>
      <c r="D91" s="465"/>
      <c r="E91" s="459" t="s">
        <v>68</v>
      </c>
      <c r="F91" s="461"/>
      <c r="G91" s="481">
        <f>SUM(F91)</f>
        <v>0</v>
      </c>
    </row>
    <row r="92" spans="1:7" ht="129.9" customHeight="1">
      <c r="A92" s="467"/>
      <c r="B92" s="474" t="s">
        <v>54</v>
      </c>
      <c r="C92" s="459"/>
      <c r="D92" s="460"/>
      <c r="E92" s="459"/>
      <c r="F92" s="469"/>
      <c r="G92" s="470"/>
    </row>
    <row r="93" spans="1:7" ht="18" customHeight="1">
      <c r="A93" s="472">
        <v>4</v>
      </c>
      <c r="B93" s="473" t="s">
        <v>102</v>
      </c>
      <c r="C93" s="459">
        <v>64</v>
      </c>
      <c r="D93" s="465"/>
      <c r="E93" s="459" t="s">
        <v>48</v>
      </c>
      <c r="F93" s="475"/>
      <c r="G93" s="466">
        <f>SUM(F93)</f>
        <v>0</v>
      </c>
    </row>
    <row r="94" spans="1:7" s="471" customFormat="1" ht="95.1" customHeight="1">
      <c r="A94" s="467"/>
      <c r="B94" s="491" t="s">
        <v>184</v>
      </c>
      <c r="C94" s="459"/>
      <c r="D94" s="460"/>
      <c r="E94" s="459"/>
      <c r="F94" s="469"/>
      <c r="G94" s="470"/>
    </row>
    <row r="95" spans="1:7" ht="21" customHeight="1">
      <c r="A95" s="472">
        <v>5</v>
      </c>
      <c r="B95" s="477" t="s">
        <v>58</v>
      </c>
      <c r="C95" s="459"/>
      <c r="D95" s="465"/>
      <c r="E95" s="459"/>
      <c r="F95" s="461"/>
      <c r="G95" s="466">
        <f>SUM(F97:F98)</f>
        <v>0</v>
      </c>
    </row>
    <row r="96" spans="1:7" s="471" customFormat="1" ht="152.4" customHeight="1">
      <c r="A96" s="467"/>
      <c r="B96" s="474" t="s">
        <v>59</v>
      </c>
      <c r="C96" s="478"/>
      <c r="D96" s="460"/>
      <c r="E96" s="459"/>
      <c r="F96" s="469"/>
      <c r="G96" s="470"/>
    </row>
    <row r="97" spans="1:7" s="471" customFormat="1" ht="27" customHeight="1">
      <c r="A97" s="467" t="s">
        <v>3</v>
      </c>
      <c r="B97" s="494" t="s">
        <v>170</v>
      </c>
      <c r="C97" s="478">
        <v>13</v>
      </c>
      <c r="D97" s="465"/>
      <c r="E97" s="459" t="s">
        <v>0</v>
      </c>
      <c r="F97" s="461"/>
      <c r="G97" s="470"/>
    </row>
    <row r="98" spans="1:7" s="471" customFormat="1" ht="27" customHeight="1">
      <c r="A98" s="467" t="s">
        <v>4</v>
      </c>
      <c r="B98" s="494" t="s">
        <v>14</v>
      </c>
      <c r="C98" s="478">
        <v>5</v>
      </c>
      <c r="D98" s="465"/>
      <c r="E98" s="459" t="s">
        <v>0</v>
      </c>
      <c r="F98" s="461"/>
      <c r="G98" s="470"/>
    </row>
    <row r="99" spans="1:7" ht="21" customHeight="1">
      <c r="A99" s="472">
        <v>6</v>
      </c>
      <c r="B99" s="477" t="s">
        <v>61</v>
      </c>
      <c r="C99" s="459"/>
      <c r="D99" s="465"/>
      <c r="E99" s="459"/>
      <c r="F99" s="461"/>
      <c r="G99" s="466">
        <f>SUM(F100:F101)</f>
        <v>0</v>
      </c>
    </row>
    <row r="100" spans="1:7" s="471" customFormat="1" ht="80.099999999999994" customHeight="1">
      <c r="A100" s="467" t="s">
        <v>3</v>
      </c>
      <c r="B100" s="480" t="s">
        <v>423</v>
      </c>
      <c r="C100" s="459">
        <v>1200</v>
      </c>
      <c r="D100" s="465"/>
      <c r="E100" s="459" t="s">
        <v>46</v>
      </c>
      <c r="F100" s="461"/>
      <c r="G100" s="481"/>
    </row>
    <row r="101" spans="1:7" s="471" customFormat="1" ht="90" customHeight="1">
      <c r="A101" s="467" t="s">
        <v>4</v>
      </c>
      <c r="B101" s="482" t="s">
        <v>412</v>
      </c>
      <c r="C101" s="459">
        <v>100</v>
      </c>
      <c r="D101" s="465"/>
      <c r="E101" s="459" t="s">
        <v>46</v>
      </c>
      <c r="F101" s="461"/>
      <c r="G101" s="481"/>
    </row>
    <row r="102" spans="1:7" s="503" customFormat="1" ht="21" customHeight="1">
      <c r="A102" s="472">
        <v>7</v>
      </c>
      <c r="B102" s="483" t="s">
        <v>63</v>
      </c>
      <c r="C102" s="499"/>
      <c r="D102" s="500"/>
      <c r="E102" s="501"/>
      <c r="F102" s="502"/>
      <c r="G102" s="466">
        <f>SUM(F103:F106)</f>
        <v>0</v>
      </c>
    </row>
    <row r="103" spans="1:7" s="471" customFormat="1" ht="69">
      <c r="A103" s="467" t="s">
        <v>3</v>
      </c>
      <c r="B103" s="479" t="s">
        <v>413</v>
      </c>
      <c r="C103" s="478">
        <v>12</v>
      </c>
      <c r="D103" s="460"/>
      <c r="E103" s="459" t="s">
        <v>48</v>
      </c>
      <c r="F103" s="461"/>
      <c r="G103" s="470"/>
    </row>
    <row r="104" spans="1:7" s="471" customFormat="1" ht="82.8">
      <c r="A104" s="467" t="s">
        <v>4</v>
      </c>
      <c r="B104" s="479" t="s">
        <v>424</v>
      </c>
      <c r="C104" s="478">
        <v>0</v>
      </c>
      <c r="D104" s="460"/>
      <c r="E104" s="459" t="s">
        <v>48</v>
      </c>
      <c r="F104" s="461"/>
      <c r="G104" s="470"/>
    </row>
    <row r="105" spans="1:7" s="471" customFormat="1" ht="55.2">
      <c r="A105" s="467" t="s">
        <v>5</v>
      </c>
      <c r="B105" s="479" t="s">
        <v>425</v>
      </c>
      <c r="C105" s="478">
        <v>350</v>
      </c>
      <c r="D105" s="460"/>
      <c r="E105" s="459" t="s">
        <v>48</v>
      </c>
      <c r="F105" s="461"/>
      <c r="G105" s="470"/>
    </row>
    <row r="106" spans="1:7" s="471" customFormat="1" ht="129.9" customHeight="1">
      <c r="A106" s="467" t="s">
        <v>6</v>
      </c>
      <c r="B106" s="479" t="s">
        <v>426</v>
      </c>
      <c r="C106" s="478">
        <v>330</v>
      </c>
      <c r="D106" s="460"/>
      <c r="E106" s="459" t="s">
        <v>48</v>
      </c>
      <c r="F106" s="461"/>
      <c r="G106" s="470"/>
    </row>
    <row r="107" spans="1:7" ht="24.9" customHeight="1">
      <c r="A107" s="485"/>
      <c r="B107" s="486" t="s">
        <v>103</v>
      </c>
      <c r="C107" s="486"/>
      <c r="D107" s="486"/>
      <c r="E107" s="486"/>
      <c r="F107" s="486"/>
      <c r="G107" s="498">
        <f>SUM(G87:G102)</f>
        <v>0</v>
      </c>
    </row>
    <row r="108" spans="1:7" ht="30.9" customHeight="1">
      <c r="A108" s="457" t="s">
        <v>171</v>
      </c>
      <c r="B108" s="495" t="s">
        <v>172</v>
      </c>
      <c r="C108" s="459"/>
      <c r="D108" s="460"/>
      <c r="E108" s="459"/>
      <c r="F108" s="461"/>
      <c r="G108" s="462"/>
    </row>
    <row r="109" spans="1:7" ht="21" customHeight="1">
      <c r="A109" s="472">
        <v>1</v>
      </c>
      <c r="B109" s="473" t="s">
        <v>47</v>
      </c>
      <c r="C109" s="459">
        <v>125</v>
      </c>
      <c r="D109" s="465"/>
      <c r="E109" s="459" t="s">
        <v>48</v>
      </c>
      <c r="F109" s="461"/>
      <c r="G109" s="466">
        <f>F109</f>
        <v>0</v>
      </c>
    </row>
    <row r="110" spans="1:7" s="471" customFormat="1" ht="170.1" customHeight="1">
      <c r="A110" s="467"/>
      <c r="B110" s="474" t="s">
        <v>49</v>
      </c>
      <c r="C110" s="459"/>
      <c r="D110" s="460"/>
      <c r="E110" s="459"/>
      <c r="F110" s="469"/>
      <c r="G110" s="470"/>
    </row>
    <row r="111" spans="1:7" ht="21" customHeight="1">
      <c r="A111" s="472">
        <v>2</v>
      </c>
      <c r="B111" s="473" t="s">
        <v>69</v>
      </c>
      <c r="C111" s="459">
        <v>32</v>
      </c>
      <c r="D111" s="465"/>
      <c r="E111" s="459" t="s">
        <v>48</v>
      </c>
      <c r="F111" s="475"/>
      <c r="G111" s="466">
        <f>F111</f>
        <v>0</v>
      </c>
    </row>
    <row r="112" spans="1:7" s="471" customFormat="1" ht="95.1" customHeight="1">
      <c r="A112" s="467"/>
      <c r="B112" s="474" t="s">
        <v>70</v>
      </c>
      <c r="C112" s="459"/>
      <c r="D112" s="460"/>
      <c r="E112" s="459"/>
      <c r="F112" s="469"/>
      <c r="G112" s="470"/>
    </row>
    <row r="113" spans="1:7" ht="21" customHeight="1">
      <c r="A113" s="472">
        <v>3</v>
      </c>
      <c r="B113" s="476" t="s">
        <v>53</v>
      </c>
      <c r="C113" s="459">
        <v>150</v>
      </c>
      <c r="D113" s="465"/>
      <c r="E113" s="459" t="s">
        <v>68</v>
      </c>
      <c r="F113" s="461"/>
      <c r="G113" s="466">
        <f>SUM(F113)</f>
        <v>0</v>
      </c>
    </row>
    <row r="114" spans="1:7" ht="129.9" customHeight="1">
      <c r="A114" s="467"/>
      <c r="B114" s="474" t="s">
        <v>54</v>
      </c>
      <c r="C114" s="459"/>
      <c r="D114" s="460"/>
      <c r="E114" s="459"/>
      <c r="F114" s="469"/>
      <c r="G114" s="470"/>
    </row>
    <row r="115" spans="1:7" ht="18" customHeight="1">
      <c r="A115" s="472">
        <v>4</v>
      </c>
      <c r="B115" s="473" t="s">
        <v>91</v>
      </c>
      <c r="C115" s="459">
        <v>1</v>
      </c>
      <c r="D115" s="465"/>
      <c r="E115" s="459" t="s">
        <v>0</v>
      </c>
      <c r="F115" s="475"/>
      <c r="G115" s="481">
        <f>SUM(F115)</f>
        <v>0</v>
      </c>
    </row>
    <row r="116" spans="1:7" s="471" customFormat="1" ht="159.9" customHeight="1">
      <c r="A116" s="467"/>
      <c r="B116" s="496" t="s">
        <v>92</v>
      </c>
      <c r="C116" s="459"/>
      <c r="D116" s="460"/>
      <c r="E116" s="459"/>
      <c r="F116" s="469"/>
      <c r="G116" s="470"/>
    </row>
    <row r="117" spans="1:7" ht="18" customHeight="1">
      <c r="A117" s="472">
        <v>5</v>
      </c>
      <c r="B117" s="476" t="s">
        <v>93</v>
      </c>
      <c r="C117" s="459">
        <v>3</v>
      </c>
      <c r="D117" s="465"/>
      <c r="E117" s="459" t="s">
        <v>68</v>
      </c>
      <c r="F117" s="461"/>
      <c r="G117" s="481">
        <f>SUM(F117)</f>
        <v>0</v>
      </c>
    </row>
    <row r="118" spans="1:7" ht="90" customHeight="1">
      <c r="A118" s="492"/>
      <c r="B118" s="491" t="s">
        <v>185</v>
      </c>
      <c r="C118" s="478"/>
      <c r="D118" s="460"/>
      <c r="E118" s="459"/>
      <c r="F118" s="469"/>
      <c r="G118" s="470"/>
    </row>
    <row r="119" spans="1:7" ht="21" customHeight="1">
      <c r="A119" s="472">
        <v>6</v>
      </c>
      <c r="B119" s="476" t="s">
        <v>88</v>
      </c>
      <c r="C119" s="459">
        <v>42</v>
      </c>
      <c r="D119" s="465"/>
      <c r="E119" s="459" t="s">
        <v>68</v>
      </c>
      <c r="F119" s="461"/>
      <c r="G119" s="466">
        <f>SUM(F119)</f>
        <v>0</v>
      </c>
    </row>
    <row r="120" spans="1:7" ht="121.5" customHeight="1">
      <c r="A120" s="467"/>
      <c r="B120" s="474" t="s">
        <v>173</v>
      </c>
      <c r="C120" s="459"/>
      <c r="D120" s="460"/>
      <c r="E120" s="459"/>
      <c r="F120" s="469"/>
      <c r="G120" s="470"/>
    </row>
    <row r="121" spans="1:7" ht="21" customHeight="1">
      <c r="A121" s="472">
        <v>7</v>
      </c>
      <c r="B121" s="477" t="s">
        <v>58</v>
      </c>
      <c r="C121" s="459"/>
      <c r="D121" s="465"/>
      <c r="E121" s="459"/>
      <c r="F121" s="461"/>
      <c r="G121" s="466">
        <f>SUM(F122:F123)</f>
        <v>0</v>
      </c>
    </row>
    <row r="122" spans="1:7" s="471" customFormat="1" ht="155.1" customHeight="1">
      <c r="A122" s="467" t="s">
        <v>3</v>
      </c>
      <c r="B122" s="479" t="s">
        <v>427</v>
      </c>
      <c r="C122" s="478">
        <v>1</v>
      </c>
      <c r="D122" s="460"/>
      <c r="E122" s="459" t="s">
        <v>10</v>
      </c>
      <c r="F122" s="461"/>
      <c r="G122" s="470"/>
    </row>
    <row r="123" spans="1:7" s="471" customFormat="1" ht="105" customHeight="1">
      <c r="A123" s="467" t="s">
        <v>4</v>
      </c>
      <c r="B123" s="474" t="s">
        <v>410</v>
      </c>
      <c r="C123" s="478">
        <v>3</v>
      </c>
      <c r="D123" s="460"/>
      <c r="E123" s="459" t="s">
        <v>0</v>
      </c>
      <c r="F123" s="461"/>
      <c r="G123" s="470"/>
    </row>
    <row r="124" spans="1:7" ht="21" customHeight="1">
      <c r="A124" s="472">
        <v>8</v>
      </c>
      <c r="B124" s="477" t="s">
        <v>61</v>
      </c>
      <c r="C124" s="459"/>
      <c r="D124" s="465"/>
      <c r="E124" s="459"/>
      <c r="F124" s="461"/>
      <c r="G124" s="466">
        <f>SUM(F125:F126)</f>
        <v>0</v>
      </c>
    </row>
    <row r="125" spans="1:7" s="471" customFormat="1" ht="80.099999999999994" customHeight="1">
      <c r="A125" s="467" t="s">
        <v>3</v>
      </c>
      <c r="B125" s="480" t="s">
        <v>428</v>
      </c>
      <c r="C125" s="459">
        <v>750</v>
      </c>
      <c r="D125" s="465"/>
      <c r="E125" s="459" t="s">
        <v>46</v>
      </c>
      <c r="F125" s="461"/>
      <c r="G125" s="481"/>
    </row>
    <row r="126" spans="1:7" s="471" customFormat="1" ht="90" customHeight="1">
      <c r="A126" s="467" t="s">
        <v>4</v>
      </c>
      <c r="B126" s="482" t="s">
        <v>412</v>
      </c>
      <c r="C126" s="459">
        <v>50</v>
      </c>
      <c r="D126" s="465"/>
      <c r="E126" s="459" t="s">
        <v>46</v>
      </c>
      <c r="F126" s="461"/>
      <c r="G126" s="481"/>
    </row>
    <row r="127" spans="1:7" s="484" customFormat="1" ht="21" customHeight="1">
      <c r="A127" s="472">
        <v>9</v>
      </c>
      <c r="B127" s="483" t="s">
        <v>63</v>
      </c>
      <c r="C127" s="478"/>
      <c r="D127" s="460"/>
      <c r="E127" s="459"/>
      <c r="F127" s="469"/>
      <c r="G127" s="481">
        <f>SUM(F128:F130)</f>
        <v>0</v>
      </c>
    </row>
    <row r="128" spans="1:7" ht="21" customHeight="1">
      <c r="A128" s="472" t="s">
        <v>3</v>
      </c>
      <c r="B128" s="473" t="s">
        <v>174</v>
      </c>
      <c r="C128" s="459">
        <v>125</v>
      </c>
      <c r="D128" s="465"/>
      <c r="E128" s="459" t="s">
        <v>48</v>
      </c>
      <c r="F128" s="475"/>
      <c r="G128" s="466"/>
    </row>
    <row r="129" spans="1:7" s="471" customFormat="1" ht="135" customHeight="1">
      <c r="A129" s="467"/>
      <c r="B129" s="493" t="s">
        <v>175</v>
      </c>
      <c r="C129" s="459"/>
      <c r="D129" s="460"/>
      <c r="E129" s="459"/>
      <c r="F129" s="469"/>
      <c r="G129" s="470"/>
    </row>
    <row r="130" spans="1:7" s="471" customFormat="1" ht="41.4">
      <c r="A130" s="467" t="s">
        <v>4</v>
      </c>
      <c r="B130" s="479" t="s">
        <v>429</v>
      </c>
      <c r="C130" s="478">
        <v>3</v>
      </c>
      <c r="D130" s="460"/>
      <c r="E130" s="459" t="s">
        <v>48</v>
      </c>
      <c r="F130" s="461"/>
      <c r="G130" s="470"/>
    </row>
    <row r="131" spans="1:7" ht="27" customHeight="1">
      <c r="A131" s="485"/>
      <c r="B131" s="486" t="s">
        <v>176</v>
      </c>
      <c r="C131" s="486"/>
      <c r="D131" s="486"/>
      <c r="E131" s="486"/>
      <c r="F131" s="486"/>
      <c r="G131" s="498">
        <f>SUM(G109:G127)</f>
        <v>0</v>
      </c>
    </row>
    <row r="132" spans="1:7">
      <c r="A132" s="485"/>
      <c r="B132" s="504"/>
      <c r="C132" s="505"/>
      <c r="D132" s="506"/>
      <c r="E132" s="505"/>
      <c r="F132" s="505"/>
      <c r="G132" s="462"/>
    </row>
    <row r="133" spans="1:7" ht="27" customHeight="1" thickBot="1">
      <c r="A133" s="507"/>
      <c r="B133" s="508" t="s">
        <v>98</v>
      </c>
      <c r="C133" s="508"/>
      <c r="D133" s="508"/>
      <c r="E133" s="508"/>
      <c r="F133" s="508"/>
      <c r="G133" s="509">
        <f>G23+G46+G56+G75+G85+G107+G131</f>
        <v>0</v>
      </c>
    </row>
    <row r="134" spans="1:7">
      <c r="A134" s="510"/>
      <c r="B134" s="471"/>
      <c r="C134" s="510"/>
      <c r="D134" s="511"/>
      <c r="E134" s="510"/>
      <c r="F134" s="512"/>
      <c r="G134" s="471"/>
    </row>
    <row r="135" spans="1:7">
      <c r="A135" s="510"/>
      <c r="B135" s="471"/>
      <c r="C135" s="510"/>
      <c r="D135" s="511"/>
      <c r="E135" s="510"/>
      <c r="F135" s="512"/>
      <c r="G135" s="471"/>
    </row>
    <row r="136" spans="1:7" ht="20.399999999999999">
      <c r="A136" s="513"/>
      <c r="B136" s="513"/>
      <c r="C136" s="513"/>
      <c r="D136" s="513"/>
      <c r="E136" s="513"/>
      <c r="F136" s="513"/>
      <c r="G136" s="513"/>
    </row>
    <row r="137" spans="1:7">
      <c r="A137" s="510"/>
      <c r="B137" s="471"/>
      <c r="C137" s="510"/>
      <c r="D137" s="511"/>
      <c r="E137" s="510"/>
      <c r="F137" s="512"/>
      <c r="G137" s="471"/>
    </row>
    <row r="138" spans="1:7">
      <c r="A138" s="510"/>
      <c r="B138" s="471"/>
      <c r="C138" s="510"/>
      <c r="D138" s="511"/>
      <c r="E138" s="510"/>
      <c r="F138" s="512"/>
      <c r="G138" s="471"/>
    </row>
    <row r="139" spans="1:7">
      <c r="A139" s="510"/>
      <c r="B139" s="471"/>
      <c r="C139" s="510"/>
      <c r="D139" s="511"/>
      <c r="E139" s="510"/>
      <c r="F139" s="512"/>
      <c r="G139" s="471"/>
    </row>
    <row r="140" spans="1:7">
      <c r="A140" s="510"/>
      <c r="B140" s="471"/>
      <c r="C140" s="510"/>
      <c r="D140" s="511"/>
      <c r="E140" s="510"/>
      <c r="F140" s="512"/>
      <c r="G140" s="471"/>
    </row>
    <row r="141" spans="1:7">
      <c r="A141" s="510"/>
      <c r="B141" s="510"/>
      <c r="C141" s="510"/>
      <c r="D141" s="511"/>
      <c r="E141" s="510"/>
      <c r="F141" s="514"/>
      <c r="G141" s="471"/>
    </row>
    <row r="142" spans="1:7">
      <c r="A142" s="510"/>
      <c r="B142" s="510"/>
      <c r="C142" s="510"/>
      <c r="D142" s="511"/>
      <c r="E142" s="510"/>
      <c r="F142" s="514"/>
      <c r="G142" s="471"/>
    </row>
    <row r="143" spans="1:7">
      <c r="A143" s="510"/>
      <c r="B143" s="510"/>
      <c r="C143" s="510"/>
      <c r="D143" s="511"/>
      <c r="E143" s="510"/>
      <c r="F143" s="514"/>
      <c r="G143" s="471"/>
    </row>
    <row r="144" spans="1:7">
      <c r="A144" s="471"/>
      <c r="B144" s="471"/>
      <c r="C144" s="510"/>
      <c r="D144" s="511"/>
      <c r="E144" s="510"/>
      <c r="F144" s="512"/>
      <c r="G144" s="471"/>
    </row>
    <row r="145" spans="1:7">
      <c r="A145" s="515"/>
      <c r="B145" s="516"/>
      <c r="C145" s="510"/>
      <c r="D145" s="511"/>
      <c r="E145" s="510"/>
      <c r="F145" s="512"/>
      <c r="G145" s="517"/>
    </row>
    <row r="146" spans="1:7">
      <c r="A146" s="510"/>
      <c r="B146" s="518"/>
      <c r="C146" s="510"/>
      <c r="D146" s="511"/>
      <c r="E146" s="510"/>
      <c r="F146" s="519"/>
      <c r="G146" s="517"/>
    </row>
    <row r="147" spans="1:7">
      <c r="A147" s="515"/>
      <c r="B147" s="516"/>
      <c r="C147" s="510"/>
      <c r="D147" s="511"/>
      <c r="E147" s="510"/>
      <c r="F147" s="520"/>
      <c r="G147" s="520"/>
    </row>
    <row r="148" spans="1:7">
      <c r="A148" s="510"/>
      <c r="B148" s="471"/>
      <c r="C148" s="510"/>
      <c r="D148" s="511"/>
      <c r="E148" s="510"/>
      <c r="F148" s="520"/>
      <c r="G148" s="520"/>
    </row>
    <row r="149" spans="1:7">
      <c r="A149" s="515"/>
      <c r="B149" s="516"/>
      <c r="C149" s="510"/>
      <c r="D149" s="511"/>
      <c r="E149" s="510"/>
      <c r="F149" s="520"/>
      <c r="G149" s="520"/>
    </row>
    <row r="150" spans="1:7">
      <c r="A150" s="510"/>
      <c r="B150" s="471"/>
      <c r="C150" s="510"/>
      <c r="D150" s="511"/>
      <c r="E150" s="510"/>
      <c r="F150" s="512"/>
      <c r="G150" s="471"/>
    </row>
    <row r="151" spans="1:7">
      <c r="A151" s="510"/>
      <c r="B151" s="471"/>
      <c r="C151" s="510"/>
      <c r="D151" s="511"/>
      <c r="E151" s="510"/>
      <c r="F151" s="512"/>
      <c r="G151" s="471"/>
    </row>
    <row r="152" spans="1:7">
      <c r="A152" s="510"/>
      <c r="B152" s="471"/>
      <c r="C152" s="510"/>
      <c r="D152" s="511"/>
      <c r="E152" s="510"/>
      <c r="F152" s="512"/>
      <c r="G152" s="471"/>
    </row>
    <row r="153" spans="1:7">
      <c r="A153" s="510"/>
      <c r="B153" s="471"/>
      <c r="C153" s="510"/>
      <c r="D153" s="511"/>
      <c r="E153" s="510"/>
      <c r="F153" s="512"/>
      <c r="G153" s="471"/>
    </row>
    <row r="154" spans="1:7">
      <c r="A154" s="510"/>
      <c r="B154" s="471"/>
      <c r="C154" s="510"/>
      <c r="D154" s="511"/>
      <c r="E154" s="510"/>
      <c r="F154" s="512"/>
      <c r="G154" s="471"/>
    </row>
    <row r="155" spans="1:7">
      <c r="A155" s="510"/>
      <c r="B155" s="471"/>
      <c r="C155" s="510"/>
      <c r="D155" s="511"/>
      <c r="E155" s="510"/>
      <c r="F155" s="512"/>
      <c r="G155" s="471"/>
    </row>
    <row r="156" spans="1:7">
      <c r="A156" s="510"/>
      <c r="B156" s="471"/>
      <c r="C156" s="510"/>
      <c r="D156" s="511"/>
      <c r="E156" s="510"/>
      <c r="F156" s="512"/>
      <c r="G156" s="471"/>
    </row>
    <row r="157" spans="1:7">
      <c r="A157" s="510"/>
      <c r="B157" s="471"/>
      <c r="C157" s="510"/>
      <c r="D157" s="511"/>
      <c r="E157" s="510"/>
      <c r="F157" s="512"/>
      <c r="G157" s="471"/>
    </row>
    <row r="158" spans="1:7">
      <c r="A158" s="510"/>
      <c r="B158" s="471"/>
      <c r="C158" s="510"/>
      <c r="D158" s="511"/>
      <c r="E158" s="510"/>
      <c r="F158" s="512"/>
      <c r="G158" s="471"/>
    </row>
    <row r="159" spans="1:7">
      <c r="A159" s="521"/>
      <c r="B159" s="518"/>
      <c r="C159" s="510"/>
      <c r="D159" s="511"/>
      <c r="E159" s="510"/>
      <c r="F159" s="512"/>
      <c r="G159" s="471"/>
    </row>
    <row r="160" spans="1:7">
      <c r="A160" s="510"/>
      <c r="B160" s="471"/>
      <c r="C160" s="510"/>
      <c r="D160" s="511"/>
      <c r="E160" s="510"/>
      <c r="F160" s="512"/>
      <c r="G160" s="471"/>
    </row>
    <row r="161" spans="1:7">
      <c r="A161" s="510"/>
      <c r="B161" s="471"/>
      <c r="C161" s="510"/>
      <c r="D161" s="511"/>
      <c r="E161" s="510"/>
      <c r="F161" s="512"/>
      <c r="G161" s="471"/>
    </row>
    <row r="162" spans="1:7">
      <c r="A162" s="510"/>
      <c r="B162" s="471"/>
      <c r="C162" s="510"/>
      <c r="D162" s="511"/>
      <c r="E162" s="510"/>
      <c r="F162" s="512"/>
      <c r="G162" s="471"/>
    </row>
    <row r="163" spans="1:7">
      <c r="A163" s="510"/>
      <c r="B163" s="471"/>
      <c r="C163" s="510"/>
      <c r="D163" s="511"/>
      <c r="E163" s="510"/>
      <c r="F163" s="512"/>
      <c r="G163" s="471"/>
    </row>
    <row r="164" spans="1:7">
      <c r="A164" s="510"/>
      <c r="B164" s="471"/>
      <c r="C164" s="510"/>
      <c r="D164" s="511"/>
      <c r="E164" s="510"/>
      <c r="F164" s="512"/>
      <c r="G164" s="471"/>
    </row>
    <row r="165" spans="1:7">
      <c r="A165" s="510"/>
      <c r="B165" s="471"/>
      <c r="C165" s="510"/>
      <c r="D165" s="511"/>
      <c r="E165" s="510"/>
      <c r="F165" s="512"/>
      <c r="G165" s="471"/>
    </row>
    <row r="166" spans="1:7">
      <c r="A166" s="510"/>
      <c r="B166" s="471"/>
      <c r="C166" s="510"/>
      <c r="D166" s="511"/>
      <c r="E166" s="510"/>
      <c r="F166" s="512"/>
      <c r="G166" s="471"/>
    </row>
    <row r="167" spans="1:7">
      <c r="A167" s="510"/>
      <c r="B167" s="471"/>
      <c r="C167" s="510"/>
      <c r="D167" s="511"/>
      <c r="E167" s="510"/>
      <c r="F167" s="512"/>
      <c r="G167" s="471"/>
    </row>
    <row r="168" spans="1:7">
      <c r="A168" s="510"/>
      <c r="B168" s="471"/>
      <c r="C168" s="510"/>
      <c r="D168" s="511"/>
      <c r="E168" s="510"/>
      <c r="F168" s="512"/>
      <c r="G168" s="471"/>
    </row>
    <row r="169" spans="1:7">
      <c r="A169" s="510"/>
      <c r="B169" s="471"/>
      <c r="C169" s="510"/>
      <c r="D169" s="511"/>
      <c r="E169" s="510"/>
      <c r="F169" s="512"/>
      <c r="G169" s="471"/>
    </row>
    <row r="170" spans="1:7">
      <c r="A170" s="510"/>
      <c r="B170" s="471"/>
      <c r="C170" s="510"/>
      <c r="D170" s="511"/>
      <c r="E170" s="510"/>
      <c r="F170" s="512"/>
      <c r="G170" s="471"/>
    </row>
    <row r="171" spans="1:7">
      <c r="A171" s="510"/>
      <c r="B171" s="471"/>
      <c r="C171" s="510"/>
      <c r="D171" s="511"/>
      <c r="E171" s="510"/>
      <c r="F171" s="512"/>
      <c r="G171" s="471"/>
    </row>
    <row r="172" spans="1:7">
      <c r="A172" s="510"/>
      <c r="B172" s="471"/>
      <c r="C172" s="510"/>
      <c r="D172" s="511"/>
      <c r="E172" s="510"/>
      <c r="F172" s="512"/>
      <c r="G172" s="471"/>
    </row>
    <row r="173" spans="1:7">
      <c r="A173" s="510"/>
      <c r="B173" s="471"/>
      <c r="C173" s="510"/>
      <c r="D173" s="511"/>
      <c r="E173" s="510"/>
      <c r="F173" s="512"/>
      <c r="G173" s="471"/>
    </row>
    <row r="174" spans="1:7">
      <c r="A174" s="510"/>
      <c r="B174" s="471"/>
      <c r="C174" s="510"/>
      <c r="D174" s="511"/>
      <c r="E174" s="510"/>
      <c r="F174" s="519"/>
      <c r="G174" s="517"/>
    </row>
    <row r="175" spans="1:7">
      <c r="A175" s="510"/>
      <c r="B175" s="471"/>
      <c r="C175" s="510"/>
      <c r="D175" s="511"/>
      <c r="E175" s="510"/>
      <c r="F175" s="519"/>
      <c r="G175" s="517"/>
    </row>
    <row r="176" spans="1:7">
      <c r="A176" s="510"/>
      <c r="B176" s="471"/>
      <c r="C176" s="510"/>
      <c r="D176" s="511"/>
      <c r="E176" s="510"/>
      <c r="F176" s="512"/>
      <c r="G176" s="471"/>
    </row>
    <row r="177" spans="1:7">
      <c r="A177" s="510"/>
      <c r="B177" s="471"/>
      <c r="C177" s="510"/>
      <c r="D177" s="511"/>
      <c r="E177" s="510"/>
      <c r="F177" s="512"/>
      <c r="G177" s="471"/>
    </row>
    <row r="178" spans="1:7">
      <c r="A178" s="510"/>
      <c r="B178" s="471"/>
      <c r="C178" s="510"/>
      <c r="D178" s="511"/>
      <c r="E178" s="510"/>
      <c r="F178" s="512"/>
      <c r="G178" s="471"/>
    </row>
    <row r="179" spans="1:7">
      <c r="A179" s="510"/>
      <c r="B179" s="471"/>
      <c r="C179" s="510"/>
      <c r="D179" s="511"/>
      <c r="E179" s="510"/>
      <c r="F179" s="512"/>
      <c r="G179" s="471"/>
    </row>
    <row r="180" spans="1:7">
      <c r="A180" s="510"/>
      <c r="B180" s="471"/>
      <c r="C180" s="510"/>
      <c r="D180" s="511"/>
      <c r="E180" s="510"/>
      <c r="F180" s="512"/>
      <c r="G180" s="471"/>
    </row>
    <row r="181" spans="1:7">
      <c r="A181" s="510"/>
      <c r="B181" s="471"/>
      <c r="C181" s="510"/>
      <c r="D181" s="511"/>
      <c r="E181" s="510"/>
      <c r="F181" s="512"/>
      <c r="G181" s="471"/>
    </row>
    <row r="182" spans="1:7">
      <c r="A182" s="510"/>
      <c r="B182" s="471"/>
      <c r="C182" s="510"/>
      <c r="D182" s="511"/>
      <c r="E182" s="510"/>
      <c r="F182" s="512"/>
      <c r="G182" s="471"/>
    </row>
    <row r="183" spans="1:7">
      <c r="A183" s="510"/>
      <c r="B183" s="471"/>
      <c r="C183" s="510"/>
      <c r="D183" s="511"/>
      <c r="E183" s="510"/>
      <c r="F183" s="512"/>
      <c r="G183" s="471"/>
    </row>
    <row r="184" spans="1:7">
      <c r="A184" s="510"/>
      <c r="B184" s="471"/>
      <c r="C184" s="510"/>
      <c r="D184" s="511"/>
      <c r="E184" s="510"/>
      <c r="F184" s="512"/>
      <c r="G184" s="471"/>
    </row>
    <row r="185" spans="1:7" s="484" customFormat="1">
      <c r="A185" s="510"/>
      <c r="B185" s="471"/>
      <c r="C185" s="510"/>
      <c r="D185" s="511"/>
      <c r="E185" s="510"/>
      <c r="F185" s="512"/>
      <c r="G185" s="471"/>
    </row>
    <row r="186" spans="1:7" s="484" customFormat="1">
      <c r="A186" s="510"/>
      <c r="B186" s="471"/>
      <c r="C186" s="510"/>
      <c r="D186" s="511"/>
      <c r="E186" s="510"/>
      <c r="F186" s="512"/>
      <c r="G186" s="471"/>
    </row>
    <row r="187" spans="1:7" s="484" customFormat="1">
      <c r="A187" s="510"/>
      <c r="B187" s="471"/>
      <c r="C187" s="510"/>
      <c r="D187" s="511"/>
      <c r="E187" s="510"/>
      <c r="F187" s="512"/>
      <c r="G187" s="471"/>
    </row>
    <row r="188" spans="1:7" s="484" customFormat="1">
      <c r="A188" s="510"/>
      <c r="B188" s="471"/>
      <c r="C188" s="510"/>
      <c r="D188" s="511"/>
      <c r="E188" s="510"/>
      <c r="F188" s="512"/>
      <c r="G188" s="471"/>
    </row>
    <row r="189" spans="1:7">
      <c r="A189" s="510"/>
      <c r="B189" s="471"/>
      <c r="C189" s="510"/>
      <c r="D189" s="511"/>
      <c r="E189" s="510"/>
      <c r="F189" s="512"/>
      <c r="G189" s="471"/>
    </row>
    <row r="190" spans="1:7" s="484" customFormat="1">
      <c r="A190" s="510"/>
      <c r="B190" s="471"/>
      <c r="C190" s="510"/>
      <c r="D190" s="511"/>
      <c r="E190" s="510"/>
      <c r="F190" s="512"/>
      <c r="G190" s="471"/>
    </row>
    <row r="191" spans="1:7">
      <c r="A191" s="510"/>
      <c r="B191" s="471"/>
      <c r="C191" s="510"/>
      <c r="D191" s="511"/>
      <c r="E191" s="510"/>
      <c r="F191" s="512"/>
      <c r="G191" s="471"/>
    </row>
    <row r="192" spans="1:7">
      <c r="A192" s="510"/>
      <c r="B192" s="471"/>
      <c r="C192" s="510"/>
      <c r="D192" s="511"/>
      <c r="E192" s="510"/>
      <c r="F192" s="512"/>
      <c r="G192" s="471"/>
    </row>
    <row r="193" spans="1:7">
      <c r="A193" s="510"/>
      <c r="B193" s="471"/>
      <c r="C193" s="510"/>
      <c r="D193" s="511"/>
      <c r="E193" s="510"/>
      <c r="F193" s="512"/>
      <c r="G193" s="471"/>
    </row>
    <row r="194" spans="1:7">
      <c r="A194" s="510"/>
      <c r="B194" s="471"/>
      <c r="C194" s="510"/>
      <c r="D194" s="511"/>
      <c r="E194" s="510"/>
      <c r="F194" s="512"/>
      <c r="G194" s="471"/>
    </row>
    <row r="195" spans="1:7">
      <c r="A195" s="510"/>
      <c r="B195" s="471"/>
      <c r="C195" s="510"/>
      <c r="D195" s="511"/>
      <c r="E195" s="510"/>
      <c r="F195" s="512"/>
      <c r="G195" s="471"/>
    </row>
    <row r="196" spans="1:7">
      <c r="A196" s="510"/>
      <c r="B196" s="471"/>
      <c r="C196" s="510"/>
      <c r="D196" s="511"/>
      <c r="E196" s="510"/>
      <c r="F196" s="512"/>
      <c r="G196" s="471"/>
    </row>
    <row r="197" spans="1:7" s="484" customFormat="1">
      <c r="A197" s="510"/>
      <c r="B197" s="471"/>
      <c r="C197" s="510"/>
      <c r="D197" s="511"/>
      <c r="E197" s="510"/>
      <c r="F197" s="519"/>
      <c r="G197" s="517"/>
    </row>
    <row r="198" spans="1:7">
      <c r="A198" s="510"/>
      <c r="B198" s="510"/>
      <c r="C198" s="510"/>
      <c r="D198" s="511"/>
      <c r="E198" s="510"/>
      <c r="F198" s="514"/>
      <c r="G198" s="471"/>
    </row>
    <row r="199" spans="1:7" s="484" customFormat="1">
      <c r="A199" s="510"/>
      <c r="B199" s="510"/>
      <c r="C199" s="510"/>
      <c r="D199" s="511"/>
      <c r="E199" s="510"/>
      <c r="F199" s="514"/>
      <c r="G199" s="471"/>
    </row>
    <row r="200" spans="1:7">
      <c r="A200" s="510"/>
      <c r="B200" s="471"/>
      <c r="C200" s="510"/>
      <c r="D200" s="511"/>
      <c r="E200" s="510"/>
      <c r="F200" s="522"/>
      <c r="G200" s="512"/>
    </row>
    <row r="201" spans="1:7">
      <c r="A201" s="510"/>
      <c r="B201" s="516"/>
      <c r="C201" s="510"/>
      <c r="D201" s="511"/>
      <c r="E201" s="510"/>
      <c r="F201" s="512"/>
      <c r="G201" s="471"/>
    </row>
    <row r="202" spans="1:7">
      <c r="A202" s="510"/>
      <c r="B202" s="471"/>
      <c r="C202" s="510"/>
      <c r="D202" s="511"/>
      <c r="E202" s="510"/>
      <c r="F202" s="512"/>
      <c r="G202" s="471"/>
    </row>
    <row r="203" spans="1:7">
      <c r="A203" s="510"/>
      <c r="B203" s="471"/>
      <c r="C203" s="510"/>
      <c r="D203" s="511"/>
      <c r="E203" s="510"/>
      <c r="F203" s="512"/>
      <c r="G203" s="471"/>
    </row>
    <row r="204" spans="1:7">
      <c r="A204" s="510"/>
      <c r="B204" s="471"/>
      <c r="C204" s="510"/>
      <c r="D204" s="511"/>
      <c r="E204" s="510"/>
      <c r="F204" s="512"/>
      <c r="G204" s="471"/>
    </row>
    <row r="205" spans="1:7">
      <c r="A205" s="510"/>
      <c r="B205" s="471"/>
      <c r="C205" s="510"/>
      <c r="D205" s="511"/>
      <c r="E205" s="510"/>
      <c r="F205" s="512"/>
      <c r="G205" s="471"/>
    </row>
    <row r="206" spans="1:7" s="484" customFormat="1">
      <c r="A206" s="510"/>
      <c r="B206" s="471"/>
      <c r="C206" s="510"/>
      <c r="D206" s="511"/>
      <c r="E206" s="510"/>
      <c r="F206" s="512"/>
      <c r="G206" s="471"/>
    </row>
    <row r="207" spans="1:7">
      <c r="A207" s="510"/>
      <c r="B207" s="471"/>
      <c r="C207" s="510"/>
      <c r="D207" s="511"/>
      <c r="E207" s="510"/>
      <c r="F207" s="512"/>
      <c r="G207" s="471"/>
    </row>
    <row r="208" spans="1:7" s="484" customFormat="1">
      <c r="A208" s="510"/>
      <c r="B208" s="471"/>
      <c r="C208" s="510"/>
      <c r="D208" s="511"/>
      <c r="E208" s="510"/>
      <c r="F208" s="512"/>
      <c r="G208" s="471"/>
    </row>
    <row r="209" spans="1:7">
      <c r="A209" s="510"/>
      <c r="B209" s="471"/>
      <c r="C209" s="510"/>
      <c r="D209" s="511"/>
      <c r="E209" s="510"/>
      <c r="F209" s="512"/>
      <c r="G209" s="471"/>
    </row>
    <row r="210" spans="1:7">
      <c r="A210" s="510"/>
      <c r="B210" s="471"/>
      <c r="C210" s="510"/>
      <c r="D210" s="511"/>
      <c r="E210" s="510"/>
      <c r="F210" s="512"/>
      <c r="G210" s="471"/>
    </row>
    <row r="211" spans="1:7">
      <c r="A211" s="510"/>
      <c r="B211" s="471"/>
      <c r="C211" s="510"/>
      <c r="D211" s="511"/>
      <c r="E211" s="510"/>
      <c r="F211" s="512"/>
      <c r="G211" s="471"/>
    </row>
    <row r="212" spans="1:7">
      <c r="A212" s="510"/>
      <c r="B212" s="471"/>
      <c r="C212" s="510"/>
      <c r="D212" s="511"/>
      <c r="E212" s="510"/>
      <c r="F212" s="512"/>
      <c r="G212" s="471"/>
    </row>
    <row r="213" spans="1:7" s="523" customFormat="1">
      <c r="A213" s="510"/>
      <c r="B213" s="471"/>
      <c r="C213" s="510"/>
      <c r="D213" s="511"/>
      <c r="E213" s="510"/>
      <c r="F213" s="512"/>
      <c r="G213" s="471"/>
    </row>
    <row r="214" spans="1:7" s="523" customFormat="1">
      <c r="A214" s="510"/>
      <c r="B214" s="471"/>
      <c r="C214" s="510"/>
      <c r="D214" s="511"/>
      <c r="E214" s="510"/>
      <c r="F214" s="512"/>
      <c r="G214" s="471"/>
    </row>
    <row r="215" spans="1:7" s="484" customFormat="1">
      <c r="A215" s="510"/>
      <c r="B215" s="471"/>
      <c r="C215" s="510"/>
      <c r="D215" s="511"/>
      <c r="E215" s="510"/>
      <c r="F215" s="512"/>
      <c r="G215" s="471"/>
    </row>
    <row r="216" spans="1:7" s="484" customFormat="1">
      <c r="A216" s="510"/>
      <c r="B216" s="471"/>
      <c r="C216" s="510"/>
      <c r="D216" s="511"/>
      <c r="E216" s="510"/>
      <c r="F216" s="512"/>
      <c r="G216" s="471"/>
    </row>
    <row r="217" spans="1:7">
      <c r="A217" s="510"/>
      <c r="B217" s="471"/>
      <c r="C217" s="510"/>
      <c r="D217" s="511"/>
      <c r="E217" s="510"/>
      <c r="F217" s="519"/>
      <c r="G217" s="517"/>
    </row>
    <row r="218" spans="1:7" s="484" customFormat="1">
      <c r="A218" s="510"/>
      <c r="B218" s="516"/>
      <c r="C218" s="510"/>
      <c r="D218" s="511"/>
      <c r="E218" s="510"/>
      <c r="F218" s="512"/>
      <c r="G218" s="471"/>
    </row>
    <row r="219" spans="1:7">
      <c r="A219" s="510"/>
      <c r="B219" s="471"/>
      <c r="C219" s="510"/>
      <c r="D219" s="511"/>
      <c r="E219" s="510"/>
      <c r="F219" s="512"/>
      <c r="G219" s="471"/>
    </row>
    <row r="220" spans="1:7">
      <c r="A220" s="510"/>
      <c r="B220" s="471"/>
      <c r="C220" s="524"/>
      <c r="D220" s="511"/>
      <c r="E220" s="510"/>
      <c r="F220" s="512"/>
      <c r="G220" s="471"/>
    </row>
    <row r="221" spans="1:7">
      <c r="A221" s="510"/>
      <c r="B221" s="471"/>
      <c r="C221" s="510"/>
      <c r="D221" s="511"/>
      <c r="E221" s="510"/>
      <c r="F221" s="512"/>
      <c r="G221" s="471"/>
    </row>
    <row r="222" spans="1:7">
      <c r="A222" s="510"/>
      <c r="B222" s="471"/>
      <c r="C222" s="514"/>
      <c r="D222" s="511"/>
      <c r="E222" s="510"/>
      <c r="F222" s="512"/>
      <c r="G222" s="471"/>
    </row>
    <row r="223" spans="1:7">
      <c r="A223" s="510"/>
      <c r="B223" s="471"/>
      <c r="C223" s="510"/>
      <c r="D223" s="511"/>
      <c r="E223" s="510"/>
      <c r="F223" s="512"/>
      <c r="G223" s="471"/>
    </row>
    <row r="224" spans="1:7">
      <c r="A224" s="510"/>
      <c r="B224" s="471"/>
      <c r="C224" s="510"/>
      <c r="D224" s="511"/>
      <c r="E224" s="510"/>
      <c r="F224" s="512"/>
      <c r="G224" s="471"/>
    </row>
    <row r="225" spans="1:7">
      <c r="A225" s="510"/>
      <c r="B225" s="471"/>
      <c r="C225" s="510"/>
      <c r="D225" s="511"/>
      <c r="E225" s="510"/>
      <c r="F225" s="512"/>
      <c r="G225" s="471"/>
    </row>
    <row r="226" spans="1:7">
      <c r="A226" s="510"/>
      <c r="B226" s="471"/>
      <c r="C226" s="510"/>
      <c r="D226" s="511"/>
      <c r="E226" s="510"/>
      <c r="F226" s="512"/>
      <c r="G226" s="471"/>
    </row>
    <row r="227" spans="1:7">
      <c r="A227" s="510"/>
      <c r="B227" s="471"/>
      <c r="C227" s="510"/>
      <c r="D227" s="511"/>
      <c r="E227" s="510"/>
      <c r="F227" s="512"/>
      <c r="G227" s="471"/>
    </row>
    <row r="228" spans="1:7">
      <c r="A228" s="510"/>
      <c r="B228" s="471"/>
      <c r="C228" s="510"/>
      <c r="D228" s="511"/>
      <c r="E228" s="510"/>
      <c r="F228" s="512"/>
      <c r="G228" s="471"/>
    </row>
    <row r="229" spans="1:7">
      <c r="A229" s="510"/>
      <c r="B229" s="471"/>
      <c r="C229" s="510"/>
      <c r="D229" s="511"/>
      <c r="E229" s="510"/>
      <c r="F229" s="512"/>
      <c r="G229" s="471"/>
    </row>
    <row r="230" spans="1:7">
      <c r="A230" s="510"/>
      <c r="B230" s="471"/>
      <c r="C230" s="510"/>
      <c r="D230" s="511"/>
      <c r="E230" s="510"/>
      <c r="F230" s="512"/>
      <c r="G230" s="471"/>
    </row>
    <row r="231" spans="1:7">
      <c r="A231" s="510"/>
      <c r="B231" s="471"/>
      <c r="C231" s="510"/>
      <c r="D231" s="511"/>
      <c r="E231" s="510"/>
      <c r="F231" s="512"/>
      <c r="G231" s="471"/>
    </row>
    <row r="232" spans="1:7">
      <c r="A232" s="510"/>
      <c r="B232" s="471"/>
      <c r="C232" s="510"/>
      <c r="D232" s="511"/>
      <c r="E232" s="510"/>
      <c r="F232" s="512"/>
      <c r="G232" s="471"/>
    </row>
    <row r="233" spans="1:7">
      <c r="A233" s="510"/>
      <c r="B233" s="471"/>
      <c r="C233" s="510"/>
      <c r="D233" s="511"/>
      <c r="E233" s="510"/>
      <c r="F233" s="512"/>
      <c r="G233" s="471"/>
    </row>
    <row r="234" spans="1:7">
      <c r="A234" s="510"/>
      <c r="B234" s="471"/>
      <c r="C234" s="510"/>
      <c r="D234" s="511"/>
      <c r="E234" s="510"/>
      <c r="F234" s="512"/>
      <c r="G234" s="471"/>
    </row>
    <row r="235" spans="1:7">
      <c r="A235" s="510"/>
      <c r="B235" s="471"/>
      <c r="C235" s="510"/>
      <c r="D235" s="511"/>
      <c r="E235" s="510"/>
      <c r="F235" s="512"/>
      <c r="G235" s="471"/>
    </row>
    <row r="236" spans="1:7">
      <c r="A236" s="510"/>
      <c r="B236" s="471"/>
      <c r="C236" s="510"/>
      <c r="D236" s="511"/>
      <c r="E236" s="510"/>
      <c r="F236" s="512"/>
      <c r="G236" s="471"/>
    </row>
    <row r="237" spans="1:7">
      <c r="A237" s="510"/>
      <c r="B237" s="471"/>
      <c r="C237" s="510"/>
      <c r="D237" s="511"/>
      <c r="E237" s="510"/>
      <c r="F237" s="512"/>
      <c r="G237" s="471"/>
    </row>
    <row r="238" spans="1:7">
      <c r="A238" s="510"/>
      <c r="B238" s="471"/>
      <c r="C238" s="510"/>
      <c r="D238" s="511"/>
      <c r="E238" s="510"/>
      <c r="F238" s="512"/>
      <c r="G238" s="471"/>
    </row>
    <row r="239" spans="1:7">
      <c r="A239" s="510"/>
      <c r="B239" s="471"/>
      <c r="C239" s="510"/>
      <c r="D239" s="511"/>
      <c r="E239" s="510"/>
      <c r="F239" s="512"/>
      <c r="G239" s="471"/>
    </row>
    <row r="240" spans="1:7">
      <c r="A240" s="510"/>
      <c r="B240" s="510"/>
      <c r="C240" s="510"/>
      <c r="D240" s="511"/>
      <c r="E240" s="510"/>
      <c r="F240" s="514"/>
      <c r="G240" s="471"/>
    </row>
    <row r="241" spans="1:7">
      <c r="A241" s="510"/>
      <c r="B241" s="510"/>
      <c r="C241" s="510"/>
      <c r="D241" s="511"/>
      <c r="E241" s="510"/>
      <c r="F241" s="514"/>
      <c r="G241" s="471"/>
    </row>
    <row r="242" spans="1:7">
      <c r="A242" s="510"/>
      <c r="B242" s="471"/>
      <c r="C242" s="510"/>
      <c r="D242" s="511"/>
      <c r="E242" s="510"/>
      <c r="F242" s="512"/>
      <c r="G242" s="471"/>
    </row>
    <row r="243" spans="1:7">
      <c r="A243" s="510"/>
      <c r="B243" s="471"/>
      <c r="C243" s="510"/>
      <c r="D243" s="511"/>
      <c r="E243" s="510"/>
      <c r="F243" s="512"/>
      <c r="G243" s="471"/>
    </row>
    <row r="244" spans="1:7">
      <c r="A244" s="510"/>
      <c r="B244" s="471"/>
      <c r="C244" s="510"/>
      <c r="D244" s="511"/>
      <c r="E244" s="510"/>
      <c r="F244" s="512"/>
      <c r="G244" s="471"/>
    </row>
    <row r="245" spans="1:7">
      <c r="A245" s="510"/>
      <c r="B245" s="471"/>
      <c r="C245" s="510"/>
      <c r="D245" s="511"/>
      <c r="E245" s="510"/>
      <c r="F245" s="512"/>
      <c r="G245" s="471"/>
    </row>
    <row r="246" spans="1:7">
      <c r="A246" s="510"/>
      <c r="B246" s="471"/>
      <c r="C246" s="510"/>
      <c r="D246" s="511"/>
      <c r="E246" s="510"/>
      <c r="F246" s="512"/>
      <c r="G246" s="471"/>
    </row>
    <row r="247" spans="1:7">
      <c r="A247" s="510"/>
      <c r="B247" s="471"/>
      <c r="C247" s="510"/>
      <c r="D247" s="511"/>
      <c r="E247" s="510"/>
      <c r="F247" s="512"/>
      <c r="G247" s="471"/>
    </row>
    <row r="248" spans="1:7">
      <c r="A248" s="510"/>
      <c r="B248" s="471"/>
      <c r="C248" s="510"/>
      <c r="D248" s="511"/>
      <c r="E248" s="471"/>
      <c r="F248" s="512"/>
      <c r="G248" s="471"/>
    </row>
    <row r="249" spans="1:7">
      <c r="A249" s="510"/>
      <c r="B249" s="471"/>
      <c r="C249" s="510"/>
      <c r="D249" s="511"/>
      <c r="E249" s="510"/>
      <c r="F249" s="512"/>
      <c r="G249" s="471"/>
    </row>
    <row r="250" spans="1:7">
      <c r="A250" s="510"/>
      <c r="B250" s="471"/>
      <c r="C250" s="510"/>
      <c r="D250" s="511"/>
      <c r="E250" s="510"/>
      <c r="F250" s="512"/>
      <c r="G250" s="471"/>
    </row>
    <row r="251" spans="1:7">
      <c r="A251" s="510"/>
      <c r="B251" s="471"/>
      <c r="C251" s="510"/>
      <c r="D251" s="511"/>
      <c r="E251" s="510"/>
      <c r="F251" s="519"/>
      <c r="G251" s="517"/>
    </row>
    <row r="252" spans="1:7">
      <c r="A252" s="510"/>
      <c r="B252" s="516"/>
      <c r="C252" s="510"/>
      <c r="D252" s="511"/>
      <c r="E252" s="510"/>
      <c r="F252" s="512"/>
      <c r="G252" s="471"/>
    </row>
    <row r="253" spans="1:7">
      <c r="A253" s="510"/>
      <c r="B253" s="471"/>
      <c r="C253" s="510"/>
      <c r="D253" s="511"/>
      <c r="E253" s="510"/>
      <c r="F253" s="512"/>
      <c r="G253" s="471"/>
    </row>
    <row r="254" spans="1:7">
      <c r="A254" s="510"/>
      <c r="B254" s="471"/>
      <c r="C254" s="510"/>
      <c r="D254" s="511"/>
      <c r="E254" s="510"/>
      <c r="F254" s="512"/>
      <c r="G254" s="471"/>
    </row>
    <row r="255" spans="1:7">
      <c r="A255" s="510"/>
      <c r="B255" s="471"/>
      <c r="C255" s="510"/>
      <c r="D255" s="511"/>
      <c r="E255" s="510"/>
      <c r="F255" s="512"/>
      <c r="G255" s="471"/>
    </row>
    <row r="256" spans="1:7">
      <c r="A256" s="510"/>
      <c r="B256" s="471"/>
      <c r="C256" s="510"/>
      <c r="D256" s="511"/>
      <c r="E256" s="510"/>
      <c r="F256" s="512"/>
      <c r="G256" s="471"/>
    </row>
    <row r="257" spans="1:7">
      <c r="A257" s="510"/>
      <c r="B257" s="471"/>
      <c r="C257" s="510"/>
      <c r="D257" s="511"/>
      <c r="E257" s="510"/>
      <c r="F257" s="512"/>
      <c r="G257" s="471"/>
    </row>
    <row r="258" spans="1:7">
      <c r="A258" s="510"/>
      <c r="B258" s="471"/>
      <c r="C258" s="510"/>
      <c r="D258" s="511"/>
      <c r="E258" s="510"/>
      <c r="F258" s="512"/>
      <c r="G258" s="471"/>
    </row>
    <row r="259" spans="1:7">
      <c r="A259" s="510"/>
      <c r="B259" s="471"/>
      <c r="C259" s="510"/>
      <c r="D259" s="511"/>
      <c r="E259" s="510"/>
      <c r="F259" s="512"/>
      <c r="G259" s="471"/>
    </row>
    <row r="260" spans="1:7">
      <c r="A260" s="510"/>
      <c r="B260" s="471"/>
      <c r="C260" s="510"/>
      <c r="D260" s="511"/>
      <c r="E260" s="510"/>
      <c r="F260" s="512"/>
      <c r="G260" s="471"/>
    </row>
    <row r="261" spans="1:7">
      <c r="A261" s="510"/>
      <c r="B261" s="471"/>
      <c r="C261" s="510"/>
      <c r="D261" s="511"/>
      <c r="E261" s="510"/>
      <c r="F261" s="512"/>
      <c r="G261" s="471"/>
    </row>
    <row r="262" spans="1:7">
      <c r="A262" s="510"/>
      <c r="B262" s="471"/>
      <c r="C262" s="510"/>
      <c r="D262" s="511"/>
      <c r="E262" s="510"/>
      <c r="F262" s="512"/>
      <c r="G262" s="471"/>
    </row>
    <row r="263" spans="1:7">
      <c r="A263" s="510"/>
      <c r="B263" s="471"/>
      <c r="C263" s="510"/>
      <c r="D263" s="511"/>
      <c r="E263" s="510"/>
      <c r="F263" s="512"/>
      <c r="G263" s="471"/>
    </row>
    <row r="264" spans="1:7">
      <c r="A264" s="510"/>
      <c r="B264" s="471"/>
      <c r="C264" s="510"/>
      <c r="D264" s="511"/>
      <c r="E264" s="510"/>
      <c r="F264" s="512"/>
      <c r="G264" s="471"/>
    </row>
    <row r="265" spans="1:7">
      <c r="A265" s="510"/>
      <c r="B265" s="471"/>
      <c r="C265" s="510"/>
      <c r="D265" s="511"/>
      <c r="E265" s="510"/>
      <c r="F265" s="512"/>
      <c r="G265" s="471"/>
    </row>
    <row r="266" spans="1:7">
      <c r="A266" s="510"/>
      <c r="B266" s="471"/>
      <c r="C266" s="510"/>
      <c r="D266" s="511"/>
      <c r="E266" s="510"/>
      <c r="F266" s="512"/>
      <c r="G266" s="471"/>
    </row>
    <row r="267" spans="1:7">
      <c r="A267" s="510"/>
      <c r="B267" s="471"/>
      <c r="C267" s="510"/>
      <c r="D267" s="511"/>
      <c r="E267" s="510"/>
      <c r="F267" s="512"/>
      <c r="G267" s="471"/>
    </row>
    <row r="268" spans="1:7">
      <c r="A268" s="510"/>
      <c r="B268" s="471"/>
      <c r="C268" s="510"/>
      <c r="D268" s="511"/>
      <c r="E268" s="510"/>
      <c r="F268" s="512"/>
      <c r="G268" s="471"/>
    </row>
    <row r="269" spans="1:7">
      <c r="A269" s="510"/>
      <c r="B269" s="471"/>
      <c r="C269" s="510"/>
      <c r="D269" s="511"/>
      <c r="E269" s="510"/>
      <c r="F269" s="519"/>
      <c r="G269" s="517"/>
    </row>
    <row r="270" spans="1:7">
      <c r="A270" s="510"/>
      <c r="B270" s="516"/>
      <c r="C270" s="510"/>
      <c r="D270" s="511"/>
      <c r="E270" s="510"/>
      <c r="F270" s="512"/>
      <c r="G270" s="471"/>
    </row>
    <row r="271" spans="1:7">
      <c r="A271" s="510"/>
      <c r="B271" s="471"/>
      <c r="C271" s="510"/>
      <c r="D271" s="511"/>
      <c r="E271" s="510"/>
      <c r="F271" s="512"/>
      <c r="G271" s="471"/>
    </row>
    <row r="272" spans="1:7">
      <c r="A272" s="510"/>
      <c r="B272" s="471"/>
      <c r="C272" s="514"/>
      <c r="D272" s="511"/>
      <c r="E272" s="510"/>
      <c r="F272" s="512"/>
      <c r="G272" s="471"/>
    </row>
    <row r="273" spans="1:7">
      <c r="A273" s="510"/>
      <c r="B273" s="471"/>
      <c r="C273" s="510"/>
      <c r="D273" s="511"/>
      <c r="E273" s="510"/>
      <c r="F273" s="512"/>
      <c r="G273" s="471"/>
    </row>
    <row r="274" spans="1:7">
      <c r="A274" s="510"/>
      <c r="B274" s="471"/>
      <c r="C274" s="514"/>
      <c r="D274" s="511"/>
      <c r="E274" s="510"/>
      <c r="F274" s="512"/>
      <c r="G274" s="471"/>
    </row>
    <row r="275" spans="1:7">
      <c r="A275" s="510"/>
      <c r="B275" s="471"/>
      <c r="C275" s="510"/>
      <c r="D275" s="511"/>
      <c r="E275" s="510"/>
      <c r="F275" s="512"/>
      <c r="G275" s="471"/>
    </row>
    <row r="276" spans="1:7">
      <c r="A276" s="510"/>
      <c r="B276" s="471"/>
      <c r="C276" s="510"/>
      <c r="D276" s="511"/>
      <c r="E276" s="510"/>
      <c r="F276" s="512"/>
      <c r="G276" s="471"/>
    </row>
    <row r="277" spans="1:7">
      <c r="A277" s="510"/>
      <c r="B277" s="471"/>
      <c r="C277" s="510"/>
      <c r="D277" s="511"/>
      <c r="E277" s="510"/>
      <c r="F277" s="512"/>
      <c r="G277" s="471"/>
    </row>
    <row r="278" spans="1:7">
      <c r="A278" s="510"/>
      <c r="B278" s="471"/>
      <c r="C278" s="510"/>
      <c r="D278" s="511"/>
      <c r="E278" s="510"/>
      <c r="F278" s="512"/>
      <c r="G278" s="471"/>
    </row>
    <row r="279" spans="1:7">
      <c r="A279" s="510"/>
      <c r="B279" s="471"/>
      <c r="C279" s="510"/>
      <c r="D279" s="511"/>
      <c r="E279" s="510"/>
      <c r="F279" s="512"/>
      <c r="G279" s="471"/>
    </row>
    <row r="280" spans="1:7">
      <c r="A280" s="510"/>
      <c r="B280" s="471"/>
      <c r="C280" s="510"/>
      <c r="D280" s="511"/>
      <c r="E280" s="510"/>
      <c r="F280" s="512"/>
      <c r="G280" s="471"/>
    </row>
    <row r="281" spans="1:7">
      <c r="A281" s="510"/>
      <c r="B281" s="471"/>
      <c r="C281" s="510"/>
      <c r="D281" s="511"/>
      <c r="E281" s="510"/>
      <c r="F281" s="512"/>
      <c r="G281" s="471"/>
    </row>
    <row r="282" spans="1:7">
      <c r="A282" s="510"/>
      <c r="B282" s="510"/>
      <c r="C282" s="510"/>
      <c r="D282" s="511"/>
      <c r="E282" s="510"/>
      <c r="F282" s="514"/>
      <c r="G282" s="471"/>
    </row>
    <row r="283" spans="1:7">
      <c r="A283" s="510"/>
      <c r="B283" s="510"/>
      <c r="C283" s="510"/>
      <c r="D283" s="511"/>
      <c r="E283" s="510"/>
      <c r="F283" s="514"/>
      <c r="G283" s="471"/>
    </row>
    <row r="284" spans="1:7">
      <c r="A284" s="510"/>
      <c r="B284" s="471"/>
      <c r="C284" s="510"/>
      <c r="D284" s="511"/>
      <c r="E284" s="510"/>
      <c r="F284" s="512"/>
      <c r="G284" s="471"/>
    </row>
    <row r="285" spans="1:7">
      <c r="A285" s="510"/>
      <c r="B285" s="471"/>
      <c r="C285" s="510"/>
      <c r="D285" s="511"/>
      <c r="E285" s="510"/>
      <c r="F285" s="512"/>
      <c r="G285" s="471"/>
    </row>
    <row r="286" spans="1:7">
      <c r="A286" s="510"/>
      <c r="B286" s="471"/>
      <c r="C286" s="510"/>
      <c r="D286" s="511"/>
      <c r="E286" s="510"/>
      <c r="F286" s="512"/>
      <c r="G286" s="471"/>
    </row>
    <row r="287" spans="1:7">
      <c r="A287" s="510"/>
      <c r="B287" s="471"/>
      <c r="C287" s="510"/>
      <c r="D287" s="511"/>
      <c r="E287" s="510"/>
      <c r="F287" s="512"/>
      <c r="G287" s="471"/>
    </row>
    <row r="288" spans="1:7">
      <c r="A288" s="510"/>
      <c r="B288" s="471"/>
      <c r="C288" s="510"/>
      <c r="D288" s="511"/>
      <c r="E288" s="510"/>
      <c r="F288" s="512"/>
      <c r="G288" s="471"/>
    </row>
    <row r="289" spans="1:7">
      <c r="A289" s="510"/>
      <c r="B289" s="471"/>
      <c r="C289" s="510"/>
      <c r="D289" s="511"/>
      <c r="E289" s="510"/>
      <c r="F289" s="512"/>
      <c r="G289" s="471"/>
    </row>
    <row r="290" spans="1:7">
      <c r="A290" s="510"/>
      <c r="B290" s="471"/>
      <c r="C290" s="510"/>
      <c r="D290" s="511"/>
      <c r="E290" s="510"/>
      <c r="F290" s="512"/>
      <c r="G290" s="471"/>
    </row>
    <row r="291" spans="1:7">
      <c r="A291" s="510"/>
      <c r="B291" s="471"/>
      <c r="C291" s="510"/>
      <c r="D291" s="511"/>
      <c r="E291" s="510"/>
      <c r="F291" s="512"/>
      <c r="G291" s="471"/>
    </row>
    <row r="292" spans="1:7">
      <c r="A292" s="510"/>
      <c r="B292" s="471"/>
      <c r="C292" s="510"/>
      <c r="D292" s="511"/>
      <c r="E292" s="510"/>
      <c r="F292" s="512"/>
      <c r="G292" s="471"/>
    </row>
    <row r="293" spans="1:7">
      <c r="A293" s="510"/>
      <c r="B293" s="471"/>
      <c r="C293" s="510"/>
      <c r="D293" s="511"/>
      <c r="E293" s="510"/>
      <c r="F293" s="512"/>
      <c r="G293" s="471"/>
    </row>
    <row r="294" spans="1:7">
      <c r="A294" s="510"/>
      <c r="B294" s="471"/>
      <c r="C294" s="510"/>
      <c r="D294" s="511"/>
      <c r="E294" s="510"/>
      <c r="F294" s="512"/>
      <c r="G294" s="471"/>
    </row>
    <row r="295" spans="1:7">
      <c r="A295" s="510"/>
      <c r="B295" s="471"/>
      <c r="C295" s="510"/>
      <c r="D295" s="511"/>
      <c r="E295" s="510"/>
      <c r="F295" s="512"/>
      <c r="G295" s="471"/>
    </row>
    <row r="296" spans="1:7">
      <c r="A296" s="510"/>
      <c r="B296" s="471"/>
      <c r="C296" s="510"/>
      <c r="D296" s="511"/>
      <c r="E296" s="510"/>
      <c r="F296" s="519"/>
      <c r="G296" s="517"/>
    </row>
    <row r="297" spans="1:7">
      <c r="A297" s="510"/>
      <c r="B297" s="516"/>
      <c r="C297" s="510"/>
      <c r="D297" s="511"/>
      <c r="E297" s="510"/>
      <c r="F297" s="512"/>
      <c r="G297" s="471"/>
    </row>
    <row r="298" spans="1:7">
      <c r="A298" s="510"/>
      <c r="B298" s="471"/>
      <c r="C298" s="510"/>
      <c r="D298" s="511"/>
      <c r="E298" s="510"/>
      <c r="F298" s="512"/>
      <c r="G298" s="471"/>
    </row>
    <row r="299" spans="1:7">
      <c r="A299" s="510"/>
      <c r="B299" s="471"/>
      <c r="C299" s="524"/>
      <c r="D299" s="511"/>
      <c r="E299" s="510"/>
      <c r="F299" s="512"/>
      <c r="G299" s="471"/>
    </row>
    <row r="300" spans="1:7">
      <c r="A300" s="510"/>
      <c r="B300" s="471"/>
      <c r="C300" s="510"/>
      <c r="D300" s="511"/>
      <c r="E300" s="510"/>
      <c r="F300" s="512"/>
      <c r="G300" s="471"/>
    </row>
    <row r="301" spans="1:7">
      <c r="A301" s="510"/>
      <c r="B301" s="471"/>
      <c r="C301" s="514"/>
      <c r="D301" s="511"/>
      <c r="E301" s="510"/>
      <c r="F301" s="512"/>
      <c r="G301" s="471"/>
    </row>
    <row r="302" spans="1:7">
      <c r="A302" s="510"/>
      <c r="B302" s="471"/>
      <c r="C302" s="510"/>
      <c r="D302" s="511"/>
      <c r="E302" s="510"/>
      <c r="F302" s="512"/>
      <c r="G302" s="471"/>
    </row>
    <row r="303" spans="1:7">
      <c r="A303" s="510"/>
      <c r="B303" s="471"/>
      <c r="C303" s="510"/>
      <c r="D303" s="511"/>
      <c r="E303" s="510"/>
      <c r="F303" s="512"/>
      <c r="G303" s="471"/>
    </row>
    <row r="304" spans="1:7">
      <c r="A304" s="510"/>
      <c r="B304" s="471"/>
      <c r="C304" s="510"/>
      <c r="D304" s="511"/>
      <c r="E304" s="510"/>
      <c r="F304" s="512"/>
      <c r="G304" s="471"/>
    </row>
    <row r="305" spans="1:7">
      <c r="A305" s="510"/>
      <c r="B305" s="471"/>
      <c r="C305" s="510"/>
      <c r="D305" s="511"/>
      <c r="E305" s="510"/>
      <c r="F305" s="512"/>
      <c r="G305" s="471"/>
    </row>
    <row r="306" spans="1:7">
      <c r="A306" s="510"/>
      <c r="B306" s="471"/>
      <c r="C306" s="510"/>
      <c r="D306" s="511"/>
      <c r="E306" s="510"/>
      <c r="F306" s="512"/>
      <c r="G306" s="471"/>
    </row>
    <row r="307" spans="1:7">
      <c r="A307" s="510"/>
      <c r="B307" s="471"/>
      <c r="C307" s="510"/>
      <c r="D307" s="511"/>
      <c r="E307" s="510"/>
      <c r="F307" s="512"/>
      <c r="G307" s="471"/>
    </row>
    <row r="308" spans="1:7">
      <c r="A308" s="510"/>
      <c r="B308" s="471"/>
      <c r="C308" s="510"/>
      <c r="D308" s="511"/>
      <c r="E308" s="510"/>
      <c r="F308" s="512"/>
      <c r="G308" s="471"/>
    </row>
    <row r="309" spans="1:7">
      <c r="A309" s="510"/>
      <c r="B309" s="471"/>
      <c r="C309" s="510"/>
      <c r="D309" s="511"/>
      <c r="E309" s="510"/>
      <c r="F309" s="512"/>
      <c r="G309" s="471"/>
    </row>
    <row r="310" spans="1:7">
      <c r="A310" s="510"/>
      <c r="B310" s="471"/>
      <c r="C310" s="510"/>
      <c r="D310" s="511"/>
      <c r="E310" s="510"/>
      <c r="F310" s="512"/>
      <c r="G310" s="471"/>
    </row>
    <row r="311" spans="1:7">
      <c r="A311" s="510"/>
      <c r="B311" s="471"/>
      <c r="C311" s="510"/>
      <c r="D311" s="511"/>
      <c r="E311" s="510"/>
      <c r="F311" s="512"/>
      <c r="G311" s="471"/>
    </row>
    <row r="312" spans="1:7">
      <c r="A312" s="510"/>
      <c r="B312" s="471"/>
      <c r="C312" s="510"/>
      <c r="D312" s="511"/>
      <c r="E312" s="510"/>
      <c r="F312" s="512"/>
      <c r="G312" s="471"/>
    </row>
    <row r="313" spans="1:7">
      <c r="A313" s="510"/>
      <c r="B313" s="471"/>
      <c r="C313" s="510"/>
      <c r="D313" s="511"/>
      <c r="E313" s="510"/>
      <c r="F313" s="512"/>
      <c r="G313" s="471"/>
    </row>
    <row r="314" spans="1:7">
      <c r="A314" s="510"/>
      <c r="B314" s="471"/>
      <c r="C314" s="510"/>
      <c r="D314" s="511"/>
      <c r="E314" s="510"/>
      <c r="F314" s="512"/>
      <c r="G314" s="471"/>
    </row>
    <row r="315" spans="1:7">
      <c r="A315" s="510"/>
      <c r="B315" s="471"/>
      <c r="C315" s="510"/>
      <c r="D315" s="511"/>
      <c r="E315" s="510"/>
      <c r="F315" s="512"/>
      <c r="G315" s="471"/>
    </row>
    <row r="316" spans="1:7">
      <c r="A316" s="510"/>
      <c r="B316" s="471"/>
      <c r="C316" s="510"/>
      <c r="D316" s="511"/>
      <c r="E316" s="510"/>
      <c r="F316" s="514"/>
      <c r="G316" s="471"/>
    </row>
    <row r="317" spans="1:7">
      <c r="A317" s="510"/>
      <c r="B317" s="471"/>
      <c r="C317" s="510"/>
      <c r="D317" s="511"/>
      <c r="E317" s="510"/>
      <c r="F317" s="514"/>
      <c r="G317" s="471"/>
    </row>
    <row r="318" spans="1:7">
      <c r="A318" s="510"/>
      <c r="B318" s="471"/>
      <c r="C318" s="510"/>
      <c r="D318" s="511"/>
      <c r="E318" s="510"/>
      <c r="F318" s="514"/>
      <c r="G318" s="471"/>
    </row>
    <row r="319" spans="1:7">
      <c r="A319" s="510"/>
      <c r="B319" s="471"/>
      <c r="C319" s="510"/>
      <c r="D319" s="511"/>
      <c r="E319" s="510"/>
      <c r="F319" s="514"/>
      <c r="G319" s="471"/>
    </row>
    <row r="320" spans="1:7">
      <c r="A320" s="510"/>
      <c r="B320" s="471"/>
      <c r="C320" s="510"/>
      <c r="D320" s="511"/>
      <c r="E320" s="510"/>
      <c r="F320" s="514"/>
      <c r="G320" s="471"/>
    </row>
    <row r="321" spans="1:7">
      <c r="A321" s="471"/>
      <c r="B321" s="471"/>
      <c r="C321" s="471"/>
      <c r="D321" s="525"/>
      <c r="E321" s="471"/>
      <c r="F321" s="471"/>
      <c r="G321" s="471"/>
    </row>
    <row r="322" spans="1:7">
      <c r="A322" s="471"/>
      <c r="B322" s="471"/>
      <c r="C322" s="471"/>
      <c r="D322" s="525"/>
      <c r="E322" s="471"/>
      <c r="F322" s="471"/>
      <c r="G322" s="471"/>
    </row>
    <row r="323" spans="1:7">
      <c r="A323" s="510"/>
      <c r="B323" s="471"/>
      <c r="C323" s="510"/>
      <c r="D323" s="511"/>
      <c r="E323" s="510"/>
      <c r="F323" s="512"/>
      <c r="G323" s="471"/>
    </row>
    <row r="324" spans="1:7">
      <c r="A324" s="510"/>
      <c r="B324" s="510"/>
      <c r="C324" s="510"/>
      <c r="D324" s="511"/>
      <c r="E324" s="510"/>
      <c r="F324" s="514"/>
      <c r="G324" s="471"/>
    </row>
    <row r="325" spans="1:7">
      <c r="A325" s="510"/>
      <c r="B325" s="510"/>
      <c r="C325" s="510"/>
      <c r="D325" s="511"/>
      <c r="E325" s="510"/>
      <c r="F325" s="514"/>
      <c r="G325" s="471"/>
    </row>
    <row r="326" spans="1:7">
      <c r="A326" s="510"/>
      <c r="B326" s="471"/>
      <c r="C326" s="510"/>
      <c r="D326" s="511"/>
      <c r="E326" s="510"/>
      <c r="F326" s="514"/>
      <c r="G326" s="471"/>
    </row>
    <row r="327" spans="1:7">
      <c r="A327" s="510"/>
      <c r="B327" s="471"/>
      <c r="C327" s="510"/>
      <c r="D327" s="511"/>
      <c r="E327" s="510"/>
      <c r="F327" s="514"/>
      <c r="G327" s="471"/>
    </row>
    <row r="328" spans="1:7">
      <c r="A328" s="510"/>
      <c r="B328" s="471"/>
      <c r="C328" s="510"/>
      <c r="D328" s="511"/>
      <c r="E328" s="510"/>
      <c r="F328" s="514"/>
      <c r="G328" s="471"/>
    </row>
    <row r="329" spans="1:7">
      <c r="A329" s="510"/>
      <c r="B329" s="471"/>
      <c r="C329" s="510"/>
      <c r="D329" s="511"/>
      <c r="E329" s="510"/>
      <c r="F329" s="514"/>
      <c r="G329" s="471"/>
    </row>
    <row r="330" spans="1:7">
      <c r="A330" s="510"/>
      <c r="B330" s="471"/>
      <c r="C330" s="510"/>
      <c r="D330" s="511"/>
      <c r="E330" s="510"/>
      <c r="F330" s="514"/>
      <c r="G330" s="471"/>
    </row>
    <row r="331" spans="1:7">
      <c r="A331" s="510"/>
      <c r="B331" s="471"/>
      <c r="C331" s="510"/>
      <c r="D331" s="511"/>
      <c r="E331" s="471"/>
      <c r="F331" s="512"/>
      <c r="G331" s="471"/>
    </row>
    <row r="332" spans="1:7">
      <c r="A332" s="510"/>
      <c r="B332" s="471"/>
      <c r="C332" s="510"/>
      <c r="D332" s="511"/>
      <c r="E332" s="510"/>
      <c r="F332" s="512"/>
      <c r="G332" s="471"/>
    </row>
    <row r="333" spans="1:7">
      <c r="A333" s="510"/>
      <c r="B333" s="471"/>
      <c r="C333" s="510"/>
      <c r="D333" s="511"/>
      <c r="E333" s="510"/>
      <c r="F333" s="512"/>
      <c r="G333" s="471"/>
    </row>
    <row r="334" spans="1:7">
      <c r="A334" s="510"/>
      <c r="B334" s="471"/>
      <c r="C334" s="510"/>
      <c r="D334" s="511"/>
      <c r="E334" s="510"/>
      <c r="F334" s="519"/>
      <c r="G334" s="517"/>
    </row>
    <row r="335" spans="1:7">
      <c r="A335" s="510"/>
      <c r="B335" s="516"/>
      <c r="C335" s="510"/>
      <c r="D335" s="511"/>
      <c r="E335" s="510"/>
      <c r="F335" s="512"/>
      <c r="G335" s="471"/>
    </row>
    <row r="336" spans="1:7">
      <c r="A336" s="510"/>
      <c r="B336" s="471"/>
      <c r="C336" s="510"/>
      <c r="D336" s="511"/>
      <c r="E336" s="510"/>
      <c r="F336" s="512"/>
      <c r="G336" s="471"/>
    </row>
    <row r="337" spans="1:7">
      <c r="A337" s="510"/>
      <c r="B337" s="471"/>
      <c r="C337" s="510"/>
      <c r="D337" s="511"/>
      <c r="E337" s="510"/>
      <c r="F337" s="512"/>
      <c r="G337" s="471"/>
    </row>
    <row r="338" spans="1:7">
      <c r="A338" s="510"/>
      <c r="B338" s="471"/>
      <c r="C338" s="510"/>
      <c r="D338" s="511"/>
      <c r="E338" s="510"/>
      <c r="F338" s="512"/>
      <c r="G338" s="471"/>
    </row>
    <row r="339" spans="1:7">
      <c r="A339" s="510"/>
      <c r="B339" s="471"/>
      <c r="C339" s="510"/>
      <c r="D339" s="511"/>
      <c r="E339" s="510"/>
      <c r="F339" s="512"/>
      <c r="G339" s="471"/>
    </row>
    <row r="340" spans="1:7">
      <c r="A340" s="510"/>
      <c r="B340" s="471"/>
      <c r="C340" s="510"/>
      <c r="D340" s="511"/>
      <c r="E340" s="510"/>
      <c r="F340" s="512"/>
      <c r="G340" s="471"/>
    </row>
    <row r="341" spans="1:7">
      <c r="A341" s="510"/>
      <c r="B341" s="471"/>
      <c r="C341" s="510"/>
      <c r="D341" s="511"/>
      <c r="E341" s="510"/>
      <c r="F341" s="512"/>
      <c r="G341" s="471"/>
    </row>
    <row r="342" spans="1:7">
      <c r="A342" s="510"/>
      <c r="B342" s="471"/>
      <c r="C342" s="524"/>
      <c r="D342" s="511"/>
      <c r="E342" s="510"/>
      <c r="F342" s="512"/>
      <c r="G342" s="471"/>
    </row>
    <row r="343" spans="1:7">
      <c r="A343" s="510"/>
      <c r="B343" s="471"/>
      <c r="C343" s="510"/>
      <c r="D343" s="511"/>
      <c r="E343" s="510"/>
      <c r="F343" s="512"/>
      <c r="G343" s="471"/>
    </row>
    <row r="344" spans="1:7">
      <c r="A344" s="510"/>
      <c r="B344" s="471"/>
      <c r="C344" s="510"/>
      <c r="D344" s="511"/>
      <c r="E344" s="510"/>
      <c r="F344" s="512"/>
      <c r="G344" s="471"/>
    </row>
    <row r="345" spans="1:7">
      <c r="A345" s="510"/>
      <c r="B345" s="471"/>
      <c r="C345" s="510"/>
      <c r="D345" s="511"/>
      <c r="E345" s="510"/>
      <c r="F345" s="512"/>
      <c r="G345" s="471"/>
    </row>
    <row r="346" spans="1:7">
      <c r="A346" s="510"/>
      <c r="B346" s="471"/>
      <c r="C346" s="510"/>
      <c r="D346" s="511"/>
      <c r="E346" s="510"/>
      <c r="F346" s="512"/>
      <c r="G346" s="471"/>
    </row>
    <row r="347" spans="1:7">
      <c r="A347" s="510"/>
      <c r="B347" s="471"/>
      <c r="C347" s="510"/>
      <c r="D347" s="511"/>
      <c r="E347" s="510"/>
      <c r="F347" s="512"/>
      <c r="G347" s="471"/>
    </row>
    <row r="348" spans="1:7">
      <c r="A348" s="510"/>
      <c r="B348" s="471"/>
      <c r="C348" s="510"/>
      <c r="D348" s="511"/>
      <c r="E348" s="510"/>
      <c r="F348" s="512"/>
      <c r="G348" s="471"/>
    </row>
    <row r="349" spans="1:7">
      <c r="A349" s="471"/>
      <c r="B349" s="471"/>
      <c r="C349" s="471"/>
      <c r="D349" s="525"/>
      <c r="E349" s="471"/>
      <c r="F349" s="471"/>
      <c r="G349" s="471"/>
    </row>
    <row r="350" spans="1:7">
      <c r="A350" s="510"/>
      <c r="B350" s="471"/>
      <c r="C350" s="510"/>
      <c r="D350" s="511"/>
      <c r="E350" s="510"/>
      <c r="F350" s="512"/>
      <c r="G350" s="471"/>
    </row>
    <row r="351" spans="1:7">
      <c r="A351" s="510"/>
      <c r="B351" s="471"/>
      <c r="C351" s="510"/>
      <c r="D351" s="511"/>
      <c r="E351" s="510"/>
      <c r="F351" s="512"/>
      <c r="G351" s="471"/>
    </row>
    <row r="352" spans="1:7">
      <c r="A352" s="510"/>
      <c r="B352" s="471"/>
      <c r="C352" s="510"/>
      <c r="D352" s="511"/>
      <c r="E352" s="510"/>
      <c r="F352" s="512"/>
      <c r="G352" s="471"/>
    </row>
    <row r="353" spans="1:7">
      <c r="A353" s="510"/>
      <c r="B353" s="471"/>
      <c r="C353" s="510"/>
      <c r="D353" s="511"/>
      <c r="E353" s="510"/>
      <c r="F353" s="512"/>
      <c r="G353" s="471"/>
    </row>
    <row r="354" spans="1:7">
      <c r="A354" s="510"/>
      <c r="B354" s="471"/>
      <c r="C354" s="510"/>
      <c r="D354" s="511"/>
      <c r="E354" s="510"/>
      <c r="F354" s="512"/>
      <c r="G354" s="471"/>
    </row>
    <row r="355" spans="1:7">
      <c r="A355" s="510"/>
      <c r="B355" s="471"/>
      <c r="C355" s="510"/>
      <c r="D355" s="511"/>
      <c r="E355" s="510"/>
      <c r="F355" s="512"/>
      <c r="G355" s="471"/>
    </row>
    <row r="356" spans="1:7">
      <c r="A356" s="510"/>
      <c r="B356" s="471"/>
      <c r="C356" s="510"/>
      <c r="D356" s="511"/>
      <c r="E356" s="510"/>
      <c r="F356" s="512"/>
      <c r="G356" s="471"/>
    </row>
    <row r="357" spans="1:7">
      <c r="A357" s="510"/>
      <c r="B357" s="471"/>
      <c r="C357" s="510"/>
      <c r="D357" s="511"/>
      <c r="E357" s="510"/>
      <c r="F357" s="512"/>
      <c r="G357" s="471"/>
    </row>
    <row r="358" spans="1:7">
      <c r="A358" s="510"/>
      <c r="B358" s="471"/>
      <c r="C358" s="510"/>
      <c r="D358" s="511"/>
      <c r="E358" s="510"/>
      <c r="F358" s="512"/>
      <c r="G358" s="471"/>
    </row>
    <row r="359" spans="1:7">
      <c r="A359" s="510"/>
      <c r="B359" s="471"/>
      <c r="C359" s="510"/>
      <c r="D359" s="511"/>
      <c r="E359" s="510"/>
      <c r="F359" s="512"/>
      <c r="G359" s="471"/>
    </row>
    <row r="360" spans="1:7">
      <c r="A360" s="510"/>
      <c r="B360" s="471"/>
      <c r="C360" s="510"/>
      <c r="D360" s="511"/>
      <c r="E360" s="510"/>
      <c r="F360" s="512"/>
      <c r="G360" s="471"/>
    </row>
    <row r="361" spans="1:7">
      <c r="A361" s="510"/>
      <c r="B361" s="471"/>
      <c r="C361" s="510"/>
      <c r="D361" s="511"/>
      <c r="E361" s="510"/>
      <c r="F361" s="512"/>
      <c r="G361" s="471"/>
    </row>
    <row r="362" spans="1:7">
      <c r="A362" s="510"/>
      <c r="B362" s="471"/>
      <c r="C362" s="510"/>
      <c r="D362" s="511"/>
      <c r="E362" s="510"/>
      <c r="F362" s="512"/>
      <c r="G362" s="471"/>
    </row>
    <row r="363" spans="1:7">
      <c r="A363" s="510"/>
      <c r="B363" s="471"/>
      <c r="C363" s="510"/>
      <c r="D363" s="511"/>
      <c r="E363" s="510"/>
      <c r="F363" s="512"/>
      <c r="G363" s="471"/>
    </row>
    <row r="364" spans="1:7">
      <c r="A364" s="510"/>
      <c r="B364" s="471"/>
      <c r="C364" s="510"/>
      <c r="D364" s="511"/>
      <c r="E364" s="510"/>
      <c r="F364" s="512"/>
      <c r="G364" s="471"/>
    </row>
    <row r="365" spans="1:7">
      <c r="A365" s="510"/>
      <c r="B365" s="471"/>
      <c r="C365" s="510"/>
      <c r="D365" s="511"/>
      <c r="E365" s="510"/>
      <c r="F365" s="512"/>
      <c r="G365" s="471"/>
    </row>
    <row r="366" spans="1:7">
      <c r="A366" s="510"/>
      <c r="B366" s="510"/>
      <c r="C366" s="510"/>
      <c r="D366" s="511"/>
      <c r="E366" s="510"/>
      <c r="F366" s="514"/>
      <c r="G366" s="471"/>
    </row>
    <row r="367" spans="1:7">
      <c r="A367" s="510"/>
      <c r="B367" s="510"/>
      <c r="C367" s="510"/>
      <c r="D367" s="511"/>
      <c r="E367" s="510"/>
      <c r="F367" s="514"/>
      <c r="G367" s="471"/>
    </row>
    <row r="368" spans="1:7">
      <c r="A368" s="510"/>
      <c r="B368" s="510"/>
      <c r="C368" s="510"/>
      <c r="D368" s="511"/>
      <c r="E368" s="510"/>
      <c r="F368" s="514"/>
      <c r="G368" s="471"/>
    </row>
    <row r="369" spans="1:7">
      <c r="A369" s="510"/>
      <c r="B369" s="471"/>
      <c r="C369" s="510"/>
      <c r="D369" s="511"/>
      <c r="E369" s="510"/>
      <c r="F369" s="512"/>
      <c r="G369" s="471"/>
    </row>
    <row r="370" spans="1:7">
      <c r="A370" s="510"/>
      <c r="B370" s="471"/>
      <c r="C370" s="510"/>
      <c r="D370" s="511"/>
      <c r="E370" s="510"/>
      <c r="F370" s="512"/>
      <c r="G370" s="471"/>
    </row>
    <row r="371" spans="1:7">
      <c r="A371" s="510"/>
      <c r="B371" s="471"/>
      <c r="C371" s="510"/>
      <c r="D371" s="511"/>
      <c r="E371" s="510"/>
      <c r="F371" s="512"/>
      <c r="G371" s="471"/>
    </row>
    <row r="372" spans="1:7">
      <c r="A372" s="510"/>
      <c r="B372" s="471"/>
      <c r="C372" s="510"/>
      <c r="D372" s="511"/>
      <c r="E372" s="510"/>
      <c r="F372" s="519"/>
      <c r="G372" s="517"/>
    </row>
    <row r="373" spans="1:7">
      <c r="A373" s="510"/>
      <c r="B373" s="516"/>
      <c r="C373" s="510"/>
      <c r="D373" s="511"/>
      <c r="E373" s="510"/>
      <c r="F373" s="512"/>
      <c r="G373" s="471"/>
    </row>
    <row r="374" spans="1:7">
      <c r="A374" s="510"/>
      <c r="B374" s="471"/>
      <c r="C374" s="510"/>
      <c r="D374" s="511"/>
      <c r="E374" s="510"/>
      <c r="F374" s="512"/>
      <c r="G374" s="471"/>
    </row>
    <row r="375" spans="1:7">
      <c r="A375" s="510"/>
      <c r="B375" s="471"/>
      <c r="C375" s="524"/>
      <c r="D375" s="511"/>
      <c r="E375" s="510"/>
      <c r="F375" s="512"/>
      <c r="G375" s="471"/>
    </row>
    <row r="376" spans="1:7">
      <c r="A376" s="510"/>
      <c r="B376" s="471"/>
      <c r="C376" s="510"/>
      <c r="D376" s="511"/>
      <c r="E376" s="510"/>
      <c r="F376" s="512"/>
      <c r="G376" s="471"/>
    </row>
    <row r="377" spans="1:7">
      <c r="A377" s="510"/>
      <c r="B377" s="471"/>
      <c r="C377" s="514"/>
      <c r="D377" s="511"/>
      <c r="E377" s="510"/>
      <c r="F377" s="512"/>
      <c r="G377" s="471"/>
    </row>
    <row r="378" spans="1:7">
      <c r="A378" s="510"/>
      <c r="B378" s="471"/>
      <c r="C378" s="510"/>
      <c r="D378" s="511"/>
      <c r="E378" s="510"/>
      <c r="F378" s="519"/>
      <c r="G378" s="517"/>
    </row>
    <row r="379" spans="1:7">
      <c r="A379" s="510"/>
      <c r="B379" s="516"/>
      <c r="C379" s="510"/>
      <c r="D379" s="511"/>
      <c r="E379" s="510"/>
      <c r="F379" s="512"/>
      <c r="G379" s="471"/>
    </row>
    <row r="380" spans="1:7">
      <c r="A380" s="510"/>
      <c r="B380" s="471"/>
      <c r="C380" s="510"/>
      <c r="D380" s="511"/>
      <c r="E380" s="510"/>
      <c r="F380" s="512"/>
      <c r="G380" s="471"/>
    </row>
    <row r="381" spans="1:7">
      <c r="A381" s="510"/>
      <c r="B381" s="471"/>
      <c r="C381" s="510"/>
      <c r="D381" s="511"/>
      <c r="E381" s="510"/>
      <c r="F381" s="512"/>
      <c r="G381" s="471"/>
    </row>
    <row r="382" spans="1:7">
      <c r="A382" s="510"/>
      <c r="B382" s="471"/>
      <c r="C382" s="510"/>
      <c r="D382" s="511"/>
      <c r="E382" s="510"/>
      <c r="F382" s="519"/>
      <c r="G382" s="517"/>
    </row>
    <row r="383" spans="1:7">
      <c r="A383" s="510"/>
      <c r="B383" s="471"/>
      <c r="C383" s="510"/>
      <c r="D383" s="511"/>
      <c r="E383" s="510"/>
      <c r="F383" s="522"/>
      <c r="G383" s="512"/>
    </row>
    <row r="384" spans="1:7">
      <c r="A384" s="510"/>
      <c r="B384" s="471"/>
      <c r="C384" s="510"/>
      <c r="D384" s="511"/>
      <c r="E384" s="510"/>
      <c r="F384" s="526"/>
      <c r="G384" s="527"/>
    </row>
    <row r="385" spans="1:7">
      <c r="A385" s="510"/>
      <c r="B385" s="471"/>
      <c r="C385" s="510"/>
      <c r="D385" s="511"/>
      <c r="E385" s="510"/>
      <c r="F385" s="512"/>
      <c r="G385" s="471"/>
    </row>
    <row r="386" spans="1:7">
      <c r="A386" s="510"/>
      <c r="B386" s="471"/>
      <c r="C386" s="510"/>
      <c r="D386" s="511"/>
      <c r="E386" s="510"/>
      <c r="F386" s="512"/>
      <c r="G386" s="471"/>
    </row>
    <row r="387" spans="1:7">
      <c r="A387" s="510"/>
      <c r="B387" s="471"/>
      <c r="C387" s="510"/>
      <c r="D387" s="511"/>
      <c r="E387" s="510"/>
      <c r="F387" s="514"/>
      <c r="G387" s="471"/>
    </row>
    <row r="388" spans="1:7">
      <c r="A388" s="510"/>
      <c r="B388" s="528"/>
      <c r="C388" s="510"/>
      <c r="D388" s="511"/>
      <c r="E388" s="510"/>
      <c r="F388" s="514"/>
      <c r="G388" s="471"/>
    </row>
    <row r="389" spans="1:7">
      <c r="A389" s="510"/>
      <c r="B389" s="471"/>
      <c r="C389" s="510"/>
      <c r="D389" s="511"/>
      <c r="E389" s="510"/>
      <c r="F389" s="514"/>
      <c r="G389" s="471"/>
    </row>
    <row r="390" spans="1:7">
      <c r="A390" s="510"/>
      <c r="B390" s="528"/>
      <c r="C390" s="510"/>
      <c r="D390" s="511"/>
      <c r="E390" s="510"/>
      <c r="F390" s="514"/>
      <c r="G390" s="471"/>
    </row>
    <row r="391" spans="1:7">
      <c r="A391" s="529"/>
      <c r="C391" s="529"/>
      <c r="D391" s="530"/>
      <c r="E391" s="529"/>
      <c r="F391" s="531"/>
    </row>
    <row r="392" spans="1:7">
      <c r="A392" s="529"/>
      <c r="C392" s="529"/>
      <c r="D392" s="530"/>
      <c r="E392" s="529"/>
      <c r="F392" s="531"/>
    </row>
    <row r="393" spans="1:7">
      <c r="A393" s="529"/>
      <c r="C393" s="529"/>
      <c r="D393" s="530"/>
      <c r="E393" s="529"/>
      <c r="F393" s="531"/>
    </row>
    <row r="394" spans="1:7">
      <c r="A394" s="529"/>
      <c r="C394" s="529"/>
      <c r="D394" s="530"/>
      <c r="E394" s="529"/>
      <c r="F394" s="531"/>
    </row>
    <row r="395" spans="1:7">
      <c r="A395" s="529"/>
      <c r="C395" s="529"/>
      <c r="D395" s="530"/>
      <c r="E395" s="529"/>
      <c r="F395" s="531"/>
    </row>
    <row r="396" spans="1:7">
      <c r="A396" s="529"/>
      <c r="C396" s="529"/>
      <c r="D396" s="530"/>
      <c r="E396" s="529"/>
      <c r="F396" s="531"/>
    </row>
    <row r="397" spans="1:7">
      <c r="A397" s="529"/>
      <c r="C397" s="529"/>
      <c r="D397" s="530"/>
      <c r="E397" s="529"/>
      <c r="F397" s="531"/>
    </row>
    <row r="417" spans="10:10">
      <c r="J417" s="471"/>
    </row>
  </sheetData>
  <mergeCells count="14">
    <mergeCell ref="A1:G1"/>
    <mergeCell ref="B23:F23"/>
    <mergeCell ref="A24:F24"/>
    <mergeCell ref="F147:G147"/>
    <mergeCell ref="F148:G148"/>
    <mergeCell ref="B56:F56"/>
    <mergeCell ref="B85:F85"/>
    <mergeCell ref="B131:F131"/>
    <mergeCell ref="F149:G149"/>
    <mergeCell ref="B107:F107"/>
    <mergeCell ref="B46:F46"/>
    <mergeCell ref="B75:F75"/>
    <mergeCell ref="B133:F133"/>
    <mergeCell ref="A136:G136"/>
  </mergeCells>
  <pageMargins left="0.70866141732283472" right="0.39370078740157483" top="0.39370078740157483" bottom="0.39370078740157483" header="0" footer="0"/>
  <pageSetup paperSize="9" scale="75" orientation="portrait" horizontalDpi="300" r:id="rId1"/>
  <rowBreaks count="7" manualBreakCount="7">
    <brk id="12" max="6" man="1"/>
    <brk id="56" max="6" man="1"/>
    <brk id="69" max="16383" man="1"/>
    <brk id="85" max="6" man="1"/>
    <brk id="101" max="6" man="1"/>
    <brk id="114" max="6" man="1"/>
    <brk id="127"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view="pageBreakPreview" zoomScale="60" zoomScaleNormal="100" workbookViewId="0">
      <selection activeCell="I19" sqref="I19"/>
    </sheetView>
  </sheetViews>
  <sheetFormatPr defaultRowHeight="13.8"/>
  <cols>
    <col min="1" max="1" width="7" style="440" customWidth="1"/>
    <col min="2" max="2" width="56.44140625" style="359" customWidth="1"/>
    <col min="3" max="3" width="6.109375" style="359" customWidth="1"/>
    <col min="4" max="4" width="6.44140625" style="441" customWidth="1"/>
    <col min="5" max="5" width="10.33203125" style="442" customWidth="1"/>
    <col min="6" max="6" width="14.33203125" style="359" customWidth="1"/>
    <col min="7" max="7" width="12.5546875" style="353" customWidth="1"/>
    <col min="8" max="8" width="14.6640625" style="353" customWidth="1"/>
    <col min="9" max="9" width="10.33203125" style="353" customWidth="1"/>
    <col min="10" max="11" width="9.109375" style="353"/>
    <col min="12" max="12" width="14.109375" style="353" customWidth="1"/>
    <col min="13" max="13" width="10.33203125" style="353" customWidth="1"/>
    <col min="14" max="14" width="14.6640625" style="353" customWidth="1"/>
    <col min="15" max="256" width="9.109375" style="353"/>
    <col min="257" max="257" width="7" style="353" customWidth="1"/>
    <col min="258" max="258" width="56.44140625" style="353" customWidth="1"/>
    <col min="259" max="259" width="6.109375" style="353" customWidth="1"/>
    <col min="260" max="260" width="6.44140625" style="353" customWidth="1"/>
    <col min="261" max="261" width="10.33203125" style="353" customWidth="1"/>
    <col min="262" max="262" width="14.33203125" style="353" customWidth="1"/>
    <col min="263" max="263" width="12.5546875" style="353" customWidth="1"/>
    <col min="264" max="264" width="14.6640625" style="353" customWidth="1"/>
    <col min="265" max="265" width="10.33203125" style="353" customWidth="1"/>
    <col min="266" max="267" width="9.109375" style="353"/>
    <col min="268" max="268" width="14.109375" style="353" customWidth="1"/>
    <col min="269" max="269" width="10.33203125" style="353" customWidth="1"/>
    <col min="270" max="270" width="14.6640625" style="353" customWidth="1"/>
    <col min="271" max="512" width="9.109375" style="353"/>
    <col min="513" max="513" width="7" style="353" customWidth="1"/>
    <col min="514" max="514" width="56.44140625" style="353" customWidth="1"/>
    <col min="515" max="515" width="6.109375" style="353" customWidth="1"/>
    <col min="516" max="516" width="6.44140625" style="353" customWidth="1"/>
    <col min="517" max="517" width="10.33203125" style="353" customWidth="1"/>
    <col min="518" max="518" width="14.33203125" style="353" customWidth="1"/>
    <col min="519" max="519" width="12.5546875" style="353" customWidth="1"/>
    <col min="520" max="520" width="14.6640625" style="353" customWidth="1"/>
    <col min="521" max="521" width="10.33203125" style="353" customWidth="1"/>
    <col min="522" max="523" width="9.109375" style="353"/>
    <col min="524" max="524" width="14.109375" style="353" customWidth="1"/>
    <col min="525" max="525" width="10.33203125" style="353" customWidth="1"/>
    <col min="526" max="526" width="14.6640625" style="353" customWidth="1"/>
    <col min="527" max="768" width="9.109375" style="353"/>
    <col min="769" max="769" width="7" style="353" customWidth="1"/>
    <col min="770" max="770" width="56.44140625" style="353" customWidth="1"/>
    <col min="771" max="771" width="6.109375" style="353" customWidth="1"/>
    <col min="772" max="772" width="6.44140625" style="353" customWidth="1"/>
    <col min="773" max="773" width="10.33203125" style="353" customWidth="1"/>
    <col min="774" max="774" width="14.33203125" style="353" customWidth="1"/>
    <col min="775" max="775" width="12.5546875" style="353" customWidth="1"/>
    <col min="776" max="776" width="14.6640625" style="353" customWidth="1"/>
    <col min="777" max="777" width="10.33203125" style="353" customWidth="1"/>
    <col min="778" max="779" width="9.109375" style="353"/>
    <col min="780" max="780" width="14.109375" style="353" customWidth="1"/>
    <col min="781" max="781" width="10.33203125" style="353" customWidth="1"/>
    <col min="782" max="782" width="14.6640625" style="353" customWidth="1"/>
    <col min="783" max="1024" width="9.109375" style="353"/>
    <col min="1025" max="1025" width="7" style="353" customWidth="1"/>
    <col min="1026" max="1026" width="56.44140625" style="353" customWidth="1"/>
    <col min="1027" max="1027" width="6.109375" style="353" customWidth="1"/>
    <col min="1028" max="1028" width="6.44140625" style="353" customWidth="1"/>
    <col min="1029" max="1029" width="10.33203125" style="353" customWidth="1"/>
    <col min="1030" max="1030" width="14.33203125" style="353" customWidth="1"/>
    <col min="1031" max="1031" width="12.5546875" style="353" customWidth="1"/>
    <col min="1032" max="1032" width="14.6640625" style="353" customWidth="1"/>
    <col min="1033" max="1033" width="10.33203125" style="353" customWidth="1"/>
    <col min="1034" max="1035" width="9.109375" style="353"/>
    <col min="1036" max="1036" width="14.109375" style="353" customWidth="1"/>
    <col min="1037" max="1037" width="10.33203125" style="353" customWidth="1"/>
    <col min="1038" max="1038" width="14.6640625" style="353" customWidth="1"/>
    <col min="1039" max="1280" width="9.109375" style="353"/>
    <col min="1281" max="1281" width="7" style="353" customWidth="1"/>
    <col min="1282" max="1282" width="56.44140625" style="353" customWidth="1"/>
    <col min="1283" max="1283" width="6.109375" style="353" customWidth="1"/>
    <col min="1284" max="1284" width="6.44140625" style="353" customWidth="1"/>
    <col min="1285" max="1285" width="10.33203125" style="353" customWidth="1"/>
    <col min="1286" max="1286" width="14.33203125" style="353" customWidth="1"/>
    <col min="1287" max="1287" width="12.5546875" style="353" customWidth="1"/>
    <col min="1288" max="1288" width="14.6640625" style="353" customWidth="1"/>
    <col min="1289" max="1289" width="10.33203125" style="353" customWidth="1"/>
    <col min="1290" max="1291" width="9.109375" style="353"/>
    <col min="1292" max="1292" width="14.109375" style="353" customWidth="1"/>
    <col min="1293" max="1293" width="10.33203125" style="353" customWidth="1"/>
    <col min="1294" max="1294" width="14.6640625" style="353" customWidth="1"/>
    <col min="1295" max="1536" width="9.109375" style="353"/>
    <col min="1537" max="1537" width="7" style="353" customWidth="1"/>
    <col min="1538" max="1538" width="56.44140625" style="353" customWidth="1"/>
    <col min="1539" max="1539" width="6.109375" style="353" customWidth="1"/>
    <col min="1540" max="1540" width="6.44140625" style="353" customWidth="1"/>
    <col min="1541" max="1541" width="10.33203125" style="353" customWidth="1"/>
    <col min="1542" max="1542" width="14.33203125" style="353" customWidth="1"/>
    <col min="1543" max="1543" width="12.5546875" style="353" customWidth="1"/>
    <col min="1544" max="1544" width="14.6640625" style="353" customWidth="1"/>
    <col min="1545" max="1545" width="10.33203125" style="353" customWidth="1"/>
    <col min="1546" max="1547" width="9.109375" style="353"/>
    <col min="1548" max="1548" width="14.109375" style="353" customWidth="1"/>
    <col min="1549" max="1549" width="10.33203125" style="353" customWidth="1"/>
    <col min="1550" max="1550" width="14.6640625" style="353" customWidth="1"/>
    <col min="1551" max="1792" width="9.109375" style="353"/>
    <col min="1793" max="1793" width="7" style="353" customWidth="1"/>
    <col min="1794" max="1794" width="56.44140625" style="353" customWidth="1"/>
    <col min="1795" max="1795" width="6.109375" style="353" customWidth="1"/>
    <col min="1796" max="1796" width="6.44140625" style="353" customWidth="1"/>
    <col min="1797" max="1797" width="10.33203125" style="353" customWidth="1"/>
    <col min="1798" max="1798" width="14.33203125" style="353" customWidth="1"/>
    <col min="1799" max="1799" width="12.5546875" style="353" customWidth="1"/>
    <col min="1800" max="1800" width="14.6640625" style="353" customWidth="1"/>
    <col min="1801" max="1801" width="10.33203125" style="353" customWidth="1"/>
    <col min="1802" max="1803" width="9.109375" style="353"/>
    <col min="1804" max="1804" width="14.109375" style="353" customWidth="1"/>
    <col min="1805" max="1805" width="10.33203125" style="353" customWidth="1"/>
    <col min="1806" max="1806" width="14.6640625" style="353" customWidth="1"/>
    <col min="1807" max="2048" width="9.109375" style="353"/>
    <col min="2049" max="2049" width="7" style="353" customWidth="1"/>
    <col min="2050" max="2050" width="56.44140625" style="353" customWidth="1"/>
    <col min="2051" max="2051" width="6.109375" style="353" customWidth="1"/>
    <col min="2052" max="2052" width="6.44140625" style="353" customWidth="1"/>
    <col min="2053" max="2053" width="10.33203125" style="353" customWidth="1"/>
    <col min="2054" max="2054" width="14.33203125" style="353" customWidth="1"/>
    <col min="2055" max="2055" width="12.5546875" style="353" customWidth="1"/>
    <col min="2056" max="2056" width="14.6640625" style="353" customWidth="1"/>
    <col min="2057" max="2057" width="10.33203125" style="353" customWidth="1"/>
    <col min="2058" max="2059" width="9.109375" style="353"/>
    <col min="2060" max="2060" width="14.109375" style="353" customWidth="1"/>
    <col min="2061" max="2061" width="10.33203125" style="353" customWidth="1"/>
    <col min="2062" max="2062" width="14.6640625" style="353" customWidth="1"/>
    <col min="2063" max="2304" width="9.109375" style="353"/>
    <col min="2305" max="2305" width="7" style="353" customWidth="1"/>
    <col min="2306" max="2306" width="56.44140625" style="353" customWidth="1"/>
    <col min="2307" max="2307" width="6.109375" style="353" customWidth="1"/>
    <col min="2308" max="2308" width="6.44140625" style="353" customWidth="1"/>
    <col min="2309" max="2309" width="10.33203125" style="353" customWidth="1"/>
    <col min="2310" max="2310" width="14.33203125" style="353" customWidth="1"/>
    <col min="2311" max="2311" width="12.5546875" style="353" customWidth="1"/>
    <col min="2312" max="2312" width="14.6640625" style="353" customWidth="1"/>
    <col min="2313" max="2313" width="10.33203125" style="353" customWidth="1"/>
    <col min="2314" max="2315" width="9.109375" style="353"/>
    <col min="2316" max="2316" width="14.109375" style="353" customWidth="1"/>
    <col min="2317" max="2317" width="10.33203125" style="353" customWidth="1"/>
    <col min="2318" max="2318" width="14.6640625" style="353" customWidth="1"/>
    <col min="2319" max="2560" width="9.109375" style="353"/>
    <col min="2561" max="2561" width="7" style="353" customWidth="1"/>
    <col min="2562" max="2562" width="56.44140625" style="353" customWidth="1"/>
    <col min="2563" max="2563" width="6.109375" style="353" customWidth="1"/>
    <col min="2564" max="2564" width="6.44140625" style="353" customWidth="1"/>
    <col min="2565" max="2565" width="10.33203125" style="353" customWidth="1"/>
    <col min="2566" max="2566" width="14.33203125" style="353" customWidth="1"/>
    <col min="2567" max="2567" width="12.5546875" style="353" customWidth="1"/>
    <col min="2568" max="2568" width="14.6640625" style="353" customWidth="1"/>
    <col min="2569" max="2569" width="10.33203125" style="353" customWidth="1"/>
    <col min="2570" max="2571" width="9.109375" style="353"/>
    <col min="2572" max="2572" width="14.109375" style="353" customWidth="1"/>
    <col min="2573" max="2573" width="10.33203125" style="353" customWidth="1"/>
    <col min="2574" max="2574" width="14.6640625" style="353" customWidth="1"/>
    <col min="2575" max="2816" width="9.109375" style="353"/>
    <col min="2817" max="2817" width="7" style="353" customWidth="1"/>
    <col min="2818" max="2818" width="56.44140625" style="353" customWidth="1"/>
    <col min="2819" max="2819" width="6.109375" style="353" customWidth="1"/>
    <col min="2820" max="2820" width="6.44140625" style="353" customWidth="1"/>
    <col min="2821" max="2821" width="10.33203125" style="353" customWidth="1"/>
    <col min="2822" max="2822" width="14.33203125" style="353" customWidth="1"/>
    <col min="2823" max="2823" width="12.5546875" style="353" customWidth="1"/>
    <col min="2824" max="2824" width="14.6640625" style="353" customWidth="1"/>
    <col min="2825" max="2825" width="10.33203125" style="353" customWidth="1"/>
    <col min="2826" max="2827" width="9.109375" style="353"/>
    <col min="2828" max="2828" width="14.109375" style="353" customWidth="1"/>
    <col min="2829" max="2829" width="10.33203125" style="353" customWidth="1"/>
    <col min="2830" max="2830" width="14.6640625" style="353" customWidth="1"/>
    <col min="2831" max="3072" width="9.109375" style="353"/>
    <col min="3073" max="3073" width="7" style="353" customWidth="1"/>
    <col min="3074" max="3074" width="56.44140625" style="353" customWidth="1"/>
    <col min="3075" max="3075" width="6.109375" style="353" customWidth="1"/>
    <col min="3076" max="3076" width="6.44140625" style="353" customWidth="1"/>
    <col min="3077" max="3077" width="10.33203125" style="353" customWidth="1"/>
    <col min="3078" max="3078" width="14.33203125" style="353" customWidth="1"/>
    <col min="3079" max="3079" width="12.5546875" style="353" customWidth="1"/>
    <col min="3080" max="3080" width="14.6640625" style="353" customWidth="1"/>
    <col min="3081" max="3081" width="10.33203125" style="353" customWidth="1"/>
    <col min="3082" max="3083" width="9.109375" style="353"/>
    <col min="3084" max="3084" width="14.109375" style="353" customWidth="1"/>
    <col min="3085" max="3085" width="10.33203125" style="353" customWidth="1"/>
    <col min="3086" max="3086" width="14.6640625" style="353" customWidth="1"/>
    <col min="3087" max="3328" width="9.109375" style="353"/>
    <col min="3329" max="3329" width="7" style="353" customWidth="1"/>
    <col min="3330" max="3330" width="56.44140625" style="353" customWidth="1"/>
    <col min="3331" max="3331" width="6.109375" style="353" customWidth="1"/>
    <col min="3332" max="3332" width="6.44140625" style="353" customWidth="1"/>
    <col min="3333" max="3333" width="10.33203125" style="353" customWidth="1"/>
    <col min="3334" max="3334" width="14.33203125" style="353" customWidth="1"/>
    <col min="3335" max="3335" width="12.5546875" style="353" customWidth="1"/>
    <col min="3336" max="3336" width="14.6640625" style="353" customWidth="1"/>
    <col min="3337" max="3337" width="10.33203125" style="353" customWidth="1"/>
    <col min="3338" max="3339" width="9.109375" style="353"/>
    <col min="3340" max="3340" width="14.109375" style="353" customWidth="1"/>
    <col min="3341" max="3341" width="10.33203125" style="353" customWidth="1"/>
    <col min="3342" max="3342" width="14.6640625" style="353" customWidth="1"/>
    <col min="3343" max="3584" width="9.109375" style="353"/>
    <col min="3585" max="3585" width="7" style="353" customWidth="1"/>
    <col min="3586" max="3586" width="56.44140625" style="353" customWidth="1"/>
    <col min="3587" max="3587" width="6.109375" style="353" customWidth="1"/>
    <col min="3588" max="3588" width="6.44140625" style="353" customWidth="1"/>
    <col min="3589" max="3589" width="10.33203125" style="353" customWidth="1"/>
    <col min="3590" max="3590" width="14.33203125" style="353" customWidth="1"/>
    <col min="3591" max="3591" width="12.5546875" style="353" customWidth="1"/>
    <col min="3592" max="3592" width="14.6640625" style="353" customWidth="1"/>
    <col min="3593" max="3593" width="10.33203125" style="353" customWidth="1"/>
    <col min="3594" max="3595" width="9.109375" style="353"/>
    <col min="3596" max="3596" width="14.109375" style="353" customWidth="1"/>
    <col min="3597" max="3597" width="10.33203125" style="353" customWidth="1"/>
    <col min="3598" max="3598" width="14.6640625" style="353" customWidth="1"/>
    <col min="3599" max="3840" width="9.109375" style="353"/>
    <col min="3841" max="3841" width="7" style="353" customWidth="1"/>
    <col min="3842" max="3842" width="56.44140625" style="353" customWidth="1"/>
    <col min="3843" max="3843" width="6.109375" style="353" customWidth="1"/>
    <col min="3844" max="3844" width="6.44140625" style="353" customWidth="1"/>
    <col min="3845" max="3845" width="10.33203125" style="353" customWidth="1"/>
    <col min="3846" max="3846" width="14.33203125" style="353" customWidth="1"/>
    <col min="3847" max="3847" width="12.5546875" style="353" customWidth="1"/>
    <col min="3848" max="3848" width="14.6640625" style="353" customWidth="1"/>
    <col min="3849" max="3849" width="10.33203125" style="353" customWidth="1"/>
    <col min="3850" max="3851" width="9.109375" style="353"/>
    <col min="3852" max="3852" width="14.109375" style="353" customWidth="1"/>
    <col min="3853" max="3853" width="10.33203125" style="353" customWidth="1"/>
    <col min="3854" max="3854" width="14.6640625" style="353" customWidth="1"/>
    <col min="3855" max="4096" width="9.109375" style="353"/>
    <col min="4097" max="4097" width="7" style="353" customWidth="1"/>
    <col min="4098" max="4098" width="56.44140625" style="353" customWidth="1"/>
    <col min="4099" max="4099" width="6.109375" style="353" customWidth="1"/>
    <col min="4100" max="4100" width="6.44140625" style="353" customWidth="1"/>
    <col min="4101" max="4101" width="10.33203125" style="353" customWidth="1"/>
    <col min="4102" max="4102" width="14.33203125" style="353" customWidth="1"/>
    <col min="4103" max="4103" width="12.5546875" style="353" customWidth="1"/>
    <col min="4104" max="4104" width="14.6640625" style="353" customWidth="1"/>
    <col min="4105" max="4105" width="10.33203125" style="353" customWidth="1"/>
    <col min="4106" max="4107" width="9.109375" style="353"/>
    <col min="4108" max="4108" width="14.109375" style="353" customWidth="1"/>
    <col min="4109" max="4109" width="10.33203125" style="353" customWidth="1"/>
    <col min="4110" max="4110" width="14.6640625" style="353" customWidth="1"/>
    <col min="4111" max="4352" width="9.109375" style="353"/>
    <col min="4353" max="4353" width="7" style="353" customWidth="1"/>
    <col min="4354" max="4354" width="56.44140625" style="353" customWidth="1"/>
    <col min="4355" max="4355" width="6.109375" style="353" customWidth="1"/>
    <col min="4356" max="4356" width="6.44140625" style="353" customWidth="1"/>
    <col min="4357" max="4357" width="10.33203125" style="353" customWidth="1"/>
    <col min="4358" max="4358" width="14.33203125" style="353" customWidth="1"/>
    <col min="4359" max="4359" width="12.5546875" style="353" customWidth="1"/>
    <col min="4360" max="4360" width="14.6640625" style="353" customWidth="1"/>
    <col min="4361" max="4361" width="10.33203125" style="353" customWidth="1"/>
    <col min="4362" max="4363" width="9.109375" style="353"/>
    <col min="4364" max="4364" width="14.109375" style="353" customWidth="1"/>
    <col min="4365" max="4365" width="10.33203125" style="353" customWidth="1"/>
    <col min="4366" max="4366" width="14.6640625" style="353" customWidth="1"/>
    <col min="4367" max="4608" width="9.109375" style="353"/>
    <col min="4609" max="4609" width="7" style="353" customWidth="1"/>
    <col min="4610" max="4610" width="56.44140625" style="353" customWidth="1"/>
    <col min="4611" max="4611" width="6.109375" style="353" customWidth="1"/>
    <col min="4612" max="4612" width="6.44140625" style="353" customWidth="1"/>
    <col min="4613" max="4613" width="10.33203125" style="353" customWidth="1"/>
    <col min="4614" max="4614" width="14.33203125" style="353" customWidth="1"/>
    <col min="4615" max="4615" width="12.5546875" style="353" customWidth="1"/>
    <col min="4616" max="4616" width="14.6640625" style="353" customWidth="1"/>
    <col min="4617" max="4617" width="10.33203125" style="353" customWidth="1"/>
    <col min="4618" max="4619" width="9.109375" style="353"/>
    <col min="4620" max="4620" width="14.109375" style="353" customWidth="1"/>
    <col min="4621" max="4621" width="10.33203125" style="353" customWidth="1"/>
    <col min="4622" max="4622" width="14.6640625" style="353" customWidth="1"/>
    <col min="4623" max="4864" width="9.109375" style="353"/>
    <col min="4865" max="4865" width="7" style="353" customWidth="1"/>
    <col min="4866" max="4866" width="56.44140625" style="353" customWidth="1"/>
    <col min="4867" max="4867" width="6.109375" style="353" customWidth="1"/>
    <col min="4868" max="4868" width="6.44140625" style="353" customWidth="1"/>
    <col min="4869" max="4869" width="10.33203125" style="353" customWidth="1"/>
    <col min="4870" max="4870" width="14.33203125" style="353" customWidth="1"/>
    <col min="4871" max="4871" width="12.5546875" style="353" customWidth="1"/>
    <col min="4872" max="4872" width="14.6640625" style="353" customWidth="1"/>
    <col min="4873" max="4873" width="10.33203125" style="353" customWidth="1"/>
    <col min="4874" max="4875" width="9.109375" style="353"/>
    <col min="4876" max="4876" width="14.109375" style="353" customWidth="1"/>
    <col min="4877" max="4877" width="10.33203125" style="353" customWidth="1"/>
    <col min="4878" max="4878" width="14.6640625" style="353" customWidth="1"/>
    <col min="4879" max="5120" width="9.109375" style="353"/>
    <col min="5121" max="5121" width="7" style="353" customWidth="1"/>
    <col min="5122" max="5122" width="56.44140625" style="353" customWidth="1"/>
    <col min="5123" max="5123" width="6.109375" style="353" customWidth="1"/>
    <col min="5124" max="5124" width="6.44140625" style="353" customWidth="1"/>
    <col min="5125" max="5125" width="10.33203125" style="353" customWidth="1"/>
    <col min="5126" max="5126" width="14.33203125" style="353" customWidth="1"/>
    <col min="5127" max="5127" width="12.5546875" style="353" customWidth="1"/>
    <col min="5128" max="5128" width="14.6640625" style="353" customWidth="1"/>
    <col min="5129" max="5129" width="10.33203125" style="353" customWidth="1"/>
    <col min="5130" max="5131" width="9.109375" style="353"/>
    <col min="5132" max="5132" width="14.109375" style="353" customWidth="1"/>
    <col min="5133" max="5133" width="10.33203125" style="353" customWidth="1"/>
    <col min="5134" max="5134" width="14.6640625" style="353" customWidth="1"/>
    <col min="5135" max="5376" width="9.109375" style="353"/>
    <col min="5377" max="5377" width="7" style="353" customWidth="1"/>
    <col min="5378" max="5378" width="56.44140625" style="353" customWidth="1"/>
    <col min="5379" max="5379" width="6.109375" style="353" customWidth="1"/>
    <col min="5380" max="5380" width="6.44140625" style="353" customWidth="1"/>
    <col min="5381" max="5381" width="10.33203125" style="353" customWidth="1"/>
    <col min="5382" max="5382" width="14.33203125" style="353" customWidth="1"/>
    <col min="5383" max="5383" width="12.5546875" style="353" customWidth="1"/>
    <col min="5384" max="5384" width="14.6640625" style="353" customWidth="1"/>
    <col min="5385" max="5385" width="10.33203125" style="353" customWidth="1"/>
    <col min="5386" max="5387" width="9.109375" style="353"/>
    <col min="5388" max="5388" width="14.109375" style="353" customWidth="1"/>
    <col min="5389" max="5389" width="10.33203125" style="353" customWidth="1"/>
    <col min="5390" max="5390" width="14.6640625" style="353" customWidth="1"/>
    <col min="5391" max="5632" width="9.109375" style="353"/>
    <col min="5633" max="5633" width="7" style="353" customWidth="1"/>
    <col min="5634" max="5634" width="56.44140625" style="353" customWidth="1"/>
    <col min="5635" max="5635" width="6.109375" style="353" customWidth="1"/>
    <col min="5636" max="5636" width="6.44140625" style="353" customWidth="1"/>
    <col min="5637" max="5637" width="10.33203125" style="353" customWidth="1"/>
    <col min="5638" max="5638" width="14.33203125" style="353" customWidth="1"/>
    <col min="5639" max="5639" width="12.5546875" style="353" customWidth="1"/>
    <col min="5640" max="5640" width="14.6640625" style="353" customWidth="1"/>
    <col min="5641" max="5641" width="10.33203125" style="353" customWidth="1"/>
    <col min="5642" max="5643" width="9.109375" style="353"/>
    <col min="5644" max="5644" width="14.109375" style="353" customWidth="1"/>
    <col min="5645" max="5645" width="10.33203125" style="353" customWidth="1"/>
    <col min="5646" max="5646" width="14.6640625" style="353" customWidth="1"/>
    <col min="5647" max="5888" width="9.109375" style="353"/>
    <col min="5889" max="5889" width="7" style="353" customWidth="1"/>
    <col min="5890" max="5890" width="56.44140625" style="353" customWidth="1"/>
    <col min="5891" max="5891" width="6.109375" style="353" customWidth="1"/>
    <col min="5892" max="5892" width="6.44140625" style="353" customWidth="1"/>
    <col min="5893" max="5893" width="10.33203125" style="353" customWidth="1"/>
    <col min="5894" max="5894" width="14.33203125" style="353" customWidth="1"/>
    <col min="5895" max="5895" width="12.5546875" style="353" customWidth="1"/>
    <col min="5896" max="5896" width="14.6640625" style="353" customWidth="1"/>
    <col min="5897" max="5897" width="10.33203125" style="353" customWidth="1"/>
    <col min="5898" max="5899" width="9.109375" style="353"/>
    <col min="5900" max="5900" width="14.109375" style="353" customWidth="1"/>
    <col min="5901" max="5901" width="10.33203125" style="353" customWidth="1"/>
    <col min="5902" max="5902" width="14.6640625" style="353" customWidth="1"/>
    <col min="5903" max="6144" width="9.109375" style="353"/>
    <col min="6145" max="6145" width="7" style="353" customWidth="1"/>
    <col min="6146" max="6146" width="56.44140625" style="353" customWidth="1"/>
    <col min="6147" max="6147" width="6.109375" style="353" customWidth="1"/>
    <col min="6148" max="6148" width="6.44140625" style="353" customWidth="1"/>
    <col min="6149" max="6149" width="10.33203125" style="353" customWidth="1"/>
    <col min="6150" max="6150" width="14.33203125" style="353" customWidth="1"/>
    <col min="6151" max="6151" width="12.5546875" style="353" customWidth="1"/>
    <col min="6152" max="6152" width="14.6640625" style="353" customWidth="1"/>
    <col min="6153" max="6153" width="10.33203125" style="353" customWidth="1"/>
    <col min="6154" max="6155" width="9.109375" style="353"/>
    <col min="6156" max="6156" width="14.109375" style="353" customWidth="1"/>
    <col min="6157" max="6157" width="10.33203125" style="353" customWidth="1"/>
    <col min="6158" max="6158" width="14.6640625" style="353" customWidth="1"/>
    <col min="6159" max="6400" width="9.109375" style="353"/>
    <col min="6401" max="6401" width="7" style="353" customWidth="1"/>
    <col min="6402" max="6402" width="56.44140625" style="353" customWidth="1"/>
    <col min="6403" max="6403" width="6.109375" style="353" customWidth="1"/>
    <col min="6404" max="6404" width="6.44140625" style="353" customWidth="1"/>
    <col min="6405" max="6405" width="10.33203125" style="353" customWidth="1"/>
    <col min="6406" max="6406" width="14.33203125" style="353" customWidth="1"/>
    <col min="6407" max="6407" width="12.5546875" style="353" customWidth="1"/>
    <col min="6408" max="6408" width="14.6640625" style="353" customWidth="1"/>
    <col min="6409" max="6409" width="10.33203125" style="353" customWidth="1"/>
    <col min="6410" max="6411" width="9.109375" style="353"/>
    <col min="6412" max="6412" width="14.109375" style="353" customWidth="1"/>
    <col min="6413" max="6413" width="10.33203125" style="353" customWidth="1"/>
    <col min="6414" max="6414" width="14.6640625" style="353" customWidth="1"/>
    <col min="6415" max="6656" width="9.109375" style="353"/>
    <col min="6657" max="6657" width="7" style="353" customWidth="1"/>
    <col min="6658" max="6658" width="56.44140625" style="353" customWidth="1"/>
    <col min="6659" max="6659" width="6.109375" style="353" customWidth="1"/>
    <col min="6660" max="6660" width="6.44140625" style="353" customWidth="1"/>
    <col min="6661" max="6661" width="10.33203125" style="353" customWidth="1"/>
    <col min="6662" max="6662" width="14.33203125" style="353" customWidth="1"/>
    <col min="6663" max="6663" width="12.5546875" style="353" customWidth="1"/>
    <col min="6664" max="6664" width="14.6640625" style="353" customWidth="1"/>
    <col min="6665" max="6665" width="10.33203125" style="353" customWidth="1"/>
    <col min="6666" max="6667" width="9.109375" style="353"/>
    <col min="6668" max="6668" width="14.109375" style="353" customWidth="1"/>
    <col min="6669" max="6669" width="10.33203125" style="353" customWidth="1"/>
    <col min="6670" max="6670" width="14.6640625" style="353" customWidth="1"/>
    <col min="6671" max="6912" width="9.109375" style="353"/>
    <col min="6913" max="6913" width="7" style="353" customWidth="1"/>
    <col min="6914" max="6914" width="56.44140625" style="353" customWidth="1"/>
    <col min="6915" max="6915" width="6.109375" style="353" customWidth="1"/>
    <col min="6916" max="6916" width="6.44140625" style="353" customWidth="1"/>
    <col min="6917" max="6917" width="10.33203125" style="353" customWidth="1"/>
    <col min="6918" max="6918" width="14.33203125" style="353" customWidth="1"/>
    <col min="6919" max="6919" width="12.5546875" style="353" customWidth="1"/>
    <col min="6920" max="6920" width="14.6640625" style="353" customWidth="1"/>
    <col min="6921" max="6921" width="10.33203125" style="353" customWidth="1"/>
    <col min="6922" max="6923" width="9.109375" style="353"/>
    <col min="6924" max="6924" width="14.109375" style="353" customWidth="1"/>
    <col min="6925" max="6925" width="10.33203125" style="353" customWidth="1"/>
    <col min="6926" max="6926" width="14.6640625" style="353" customWidth="1"/>
    <col min="6927" max="7168" width="9.109375" style="353"/>
    <col min="7169" max="7169" width="7" style="353" customWidth="1"/>
    <col min="7170" max="7170" width="56.44140625" style="353" customWidth="1"/>
    <col min="7171" max="7171" width="6.109375" style="353" customWidth="1"/>
    <col min="7172" max="7172" width="6.44140625" style="353" customWidth="1"/>
    <col min="7173" max="7173" width="10.33203125" style="353" customWidth="1"/>
    <col min="7174" max="7174" width="14.33203125" style="353" customWidth="1"/>
    <col min="7175" max="7175" width="12.5546875" style="353" customWidth="1"/>
    <col min="7176" max="7176" width="14.6640625" style="353" customWidth="1"/>
    <col min="7177" max="7177" width="10.33203125" style="353" customWidth="1"/>
    <col min="7178" max="7179" width="9.109375" style="353"/>
    <col min="7180" max="7180" width="14.109375" style="353" customWidth="1"/>
    <col min="7181" max="7181" width="10.33203125" style="353" customWidth="1"/>
    <col min="7182" max="7182" width="14.6640625" style="353" customWidth="1"/>
    <col min="7183" max="7424" width="9.109375" style="353"/>
    <col min="7425" max="7425" width="7" style="353" customWidth="1"/>
    <col min="7426" max="7426" width="56.44140625" style="353" customWidth="1"/>
    <col min="7427" max="7427" width="6.109375" style="353" customWidth="1"/>
    <col min="7428" max="7428" width="6.44140625" style="353" customWidth="1"/>
    <col min="7429" max="7429" width="10.33203125" style="353" customWidth="1"/>
    <col min="7430" max="7430" width="14.33203125" style="353" customWidth="1"/>
    <col min="7431" max="7431" width="12.5546875" style="353" customWidth="1"/>
    <col min="7432" max="7432" width="14.6640625" style="353" customWidth="1"/>
    <col min="7433" max="7433" width="10.33203125" style="353" customWidth="1"/>
    <col min="7434" max="7435" width="9.109375" style="353"/>
    <col min="7436" max="7436" width="14.109375" style="353" customWidth="1"/>
    <col min="7437" max="7437" width="10.33203125" style="353" customWidth="1"/>
    <col min="7438" max="7438" width="14.6640625" style="353" customWidth="1"/>
    <col min="7439" max="7680" width="9.109375" style="353"/>
    <col min="7681" max="7681" width="7" style="353" customWidth="1"/>
    <col min="7682" max="7682" width="56.44140625" style="353" customWidth="1"/>
    <col min="7683" max="7683" width="6.109375" style="353" customWidth="1"/>
    <col min="7684" max="7684" width="6.44140625" style="353" customWidth="1"/>
    <col min="7685" max="7685" width="10.33203125" style="353" customWidth="1"/>
    <col min="7686" max="7686" width="14.33203125" style="353" customWidth="1"/>
    <col min="7687" max="7687" width="12.5546875" style="353" customWidth="1"/>
    <col min="7688" max="7688" width="14.6640625" style="353" customWidth="1"/>
    <col min="7689" max="7689" width="10.33203125" style="353" customWidth="1"/>
    <col min="7690" max="7691" width="9.109375" style="353"/>
    <col min="7692" max="7692" width="14.109375" style="353" customWidth="1"/>
    <col min="7693" max="7693" width="10.33203125" style="353" customWidth="1"/>
    <col min="7694" max="7694" width="14.6640625" style="353" customWidth="1"/>
    <col min="7695" max="7936" width="9.109375" style="353"/>
    <col min="7937" max="7937" width="7" style="353" customWidth="1"/>
    <col min="7938" max="7938" width="56.44140625" style="353" customWidth="1"/>
    <col min="7939" max="7939" width="6.109375" style="353" customWidth="1"/>
    <col min="7940" max="7940" width="6.44140625" style="353" customWidth="1"/>
    <col min="7941" max="7941" width="10.33203125" style="353" customWidth="1"/>
    <col min="7942" max="7942" width="14.33203125" style="353" customWidth="1"/>
    <col min="7943" max="7943" width="12.5546875" style="353" customWidth="1"/>
    <col min="7944" max="7944" width="14.6640625" style="353" customWidth="1"/>
    <col min="7945" max="7945" width="10.33203125" style="353" customWidth="1"/>
    <col min="7946" max="7947" width="9.109375" style="353"/>
    <col min="7948" max="7948" width="14.109375" style="353" customWidth="1"/>
    <col min="7949" max="7949" width="10.33203125" style="353" customWidth="1"/>
    <col min="7950" max="7950" width="14.6640625" style="353" customWidth="1"/>
    <col min="7951" max="8192" width="9.109375" style="353"/>
    <col min="8193" max="8193" width="7" style="353" customWidth="1"/>
    <col min="8194" max="8194" width="56.44140625" style="353" customWidth="1"/>
    <col min="8195" max="8195" width="6.109375" style="353" customWidth="1"/>
    <col min="8196" max="8196" width="6.44140625" style="353" customWidth="1"/>
    <col min="8197" max="8197" width="10.33203125" style="353" customWidth="1"/>
    <col min="8198" max="8198" width="14.33203125" style="353" customWidth="1"/>
    <col min="8199" max="8199" width="12.5546875" style="353" customWidth="1"/>
    <col min="8200" max="8200" width="14.6640625" style="353" customWidth="1"/>
    <col min="8201" max="8201" width="10.33203125" style="353" customWidth="1"/>
    <col min="8202" max="8203" width="9.109375" style="353"/>
    <col min="8204" max="8204" width="14.109375" style="353" customWidth="1"/>
    <col min="8205" max="8205" width="10.33203125" style="353" customWidth="1"/>
    <col min="8206" max="8206" width="14.6640625" style="353" customWidth="1"/>
    <col min="8207" max="8448" width="9.109375" style="353"/>
    <col min="8449" max="8449" width="7" style="353" customWidth="1"/>
    <col min="8450" max="8450" width="56.44140625" style="353" customWidth="1"/>
    <col min="8451" max="8451" width="6.109375" style="353" customWidth="1"/>
    <col min="8452" max="8452" width="6.44140625" style="353" customWidth="1"/>
    <col min="8453" max="8453" width="10.33203125" style="353" customWidth="1"/>
    <col min="8454" max="8454" width="14.33203125" style="353" customWidth="1"/>
    <col min="8455" max="8455" width="12.5546875" style="353" customWidth="1"/>
    <col min="8456" max="8456" width="14.6640625" style="353" customWidth="1"/>
    <col min="8457" max="8457" width="10.33203125" style="353" customWidth="1"/>
    <col min="8458" max="8459" width="9.109375" style="353"/>
    <col min="8460" max="8460" width="14.109375" style="353" customWidth="1"/>
    <col min="8461" max="8461" width="10.33203125" style="353" customWidth="1"/>
    <col min="8462" max="8462" width="14.6640625" style="353" customWidth="1"/>
    <col min="8463" max="8704" width="9.109375" style="353"/>
    <col min="8705" max="8705" width="7" style="353" customWidth="1"/>
    <col min="8706" max="8706" width="56.44140625" style="353" customWidth="1"/>
    <col min="8707" max="8707" width="6.109375" style="353" customWidth="1"/>
    <col min="8708" max="8708" width="6.44140625" style="353" customWidth="1"/>
    <col min="8709" max="8709" width="10.33203125" style="353" customWidth="1"/>
    <col min="8710" max="8710" width="14.33203125" style="353" customWidth="1"/>
    <col min="8711" max="8711" width="12.5546875" style="353" customWidth="1"/>
    <col min="8712" max="8712" width="14.6640625" style="353" customWidth="1"/>
    <col min="8713" max="8713" width="10.33203125" style="353" customWidth="1"/>
    <col min="8714" max="8715" width="9.109375" style="353"/>
    <col min="8716" max="8716" width="14.109375" style="353" customWidth="1"/>
    <col min="8717" max="8717" width="10.33203125" style="353" customWidth="1"/>
    <col min="8718" max="8718" width="14.6640625" style="353" customWidth="1"/>
    <col min="8719" max="8960" width="9.109375" style="353"/>
    <col min="8961" max="8961" width="7" style="353" customWidth="1"/>
    <col min="8962" max="8962" width="56.44140625" style="353" customWidth="1"/>
    <col min="8963" max="8963" width="6.109375" style="353" customWidth="1"/>
    <col min="8964" max="8964" width="6.44140625" style="353" customWidth="1"/>
    <col min="8965" max="8965" width="10.33203125" style="353" customWidth="1"/>
    <col min="8966" max="8966" width="14.33203125" style="353" customWidth="1"/>
    <col min="8967" max="8967" width="12.5546875" style="353" customWidth="1"/>
    <col min="8968" max="8968" width="14.6640625" style="353" customWidth="1"/>
    <col min="8969" max="8969" width="10.33203125" style="353" customWidth="1"/>
    <col min="8970" max="8971" width="9.109375" style="353"/>
    <col min="8972" max="8972" width="14.109375" style="353" customWidth="1"/>
    <col min="8973" max="8973" width="10.33203125" style="353" customWidth="1"/>
    <col min="8974" max="8974" width="14.6640625" style="353" customWidth="1"/>
    <col min="8975" max="9216" width="9.109375" style="353"/>
    <col min="9217" max="9217" width="7" style="353" customWidth="1"/>
    <col min="9218" max="9218" width="56.44140625" style="353" customWidth="1"/>
    <col min="9219" max="9219" width="6.109375" style="353" customWidth="1"/>
    <col min="9220" max="9220" width="6.44140625" style="353" customWidth="1"/>
    <col min="9221" max="9221" width="10.33203125" style="353" customWidth="1"/>
    <col min="9222" max="9222" width="14.33203125" style="353" customWidth="1"/>
    <col min="9223" max="9223" width="12.5546875" style="353" customWidth="1"/>
    <col min="9224" max="9224" width="14.6640625" style="353" customWidth="1"/>
    <col min="9225" max="9225" width="10.33203125" style="353" customWidth="1"/>
    <col min="9226" max="9227" width="9.109375" style="353"/>
    <col min="9228" max="9228" width="14.109375" style="353" customWidth="1"/>
    <col min="9229" max="9229" width="10.33203125" style="353" customWidth="1"/>
    <col min="9230" max="9230" width="14.6640625" style="353" customWidth="1"/>
    <col min="9231" max="9472" width="9.109375" style="353"/>
    <col min="9473" max="9473" width="7" style="353" customWidth="1"/>
    <col min="9474" max="9474" width="56.44140625" style="353" customWidth="1"/>
    <col min="9475" max="9475" width="6.109375" style="353" customWidth="1"/>
    <col min="9476" max="9476" width="6.44140625" style="353" customWidth="1"/>
    <col min="9477" max="9477" width="10.33203125" style="353" customWidth="1"/>
    <col min="9478" max="9478" width="14.33203125" style="353" customWidth="1"/>
    <col min="9479" max="9479" width="12.5546875" style="353" customWidth="1"/>
    <col min="9480" max="9480" width="14.6640625" style="353" customWidth="1"/>
    <col min="9481" max="9481" width="10.33203125" style="353" customWidth="1"/>
    <col min="9482" max="9483" width="9.109375" style="353"/>
    <col min="9484" max="9484" width="14.109375" style="353" customWidth="1"/>
    <col min="9485" max="9485" width="10.33203125" style="353" customWidth="1"/>
    <col min="9486" max="9486" width="14.6640625" style="353" customWidth="1"/>
    <col min="9487" max="9728" width="9.109375" style="353"/>
    <col min="9729" max="9729" width="7" style="353" customWidth="1"/>
    <col min="9730" max="9730" width="56.44140625" style="353" customWidth="1"/>
    <col min="9731" max="9731" width="6.109375" style="353" customWidth="1"/>
    <col min="9732" max="9732" width="6.44140625" style="353" customWidth="1"/>
    <col min="9733" max="9733" width="10.33203125" style="353" customWidth="1"/>
    <col min="9734" max="9734" width="14.33203125" style="353" customWidth="1"/>
    <col min="9735" max="9735" width="12.5546875" style="353" customWidth="1"/>
    <col min="9736" max="9736" width="14.6640625" style="353" customWidth="1"/>
    <col min="9737" max="9737" width="10.33203125" style="353" customWidth="1"/>
    <col min="9738" max="9739" width="9.109375" style="353"/>
    <col min="9740" max="9740" width="14.109375" style="353" customWidth="1"/>
    <col min="9741" max="9741" width="10.33203125" style="353" customWidth="1"/>
    <col min="9742" max="9742" width="14.6640625" style="353" customWidth="1"/>
    <col min="9743" max="9984" width="9.109375" style="353"/>
    <col min="9985" max="9985" width="7" style="353" customWidth="1"/>
    <col min="9986" max="9986" width="56.44140625" style="353" customWidth="1"/>
    <col min="9987" max="9987" width="6.109375" style="353" customWidth="1"/>
    <col min="9988" max="9988" width="6.44140625" style="353" customWidth="1"/>
    <col min="9989" max="9989" width="10.33203125" style="353" customWidth="1"/>
    <col min="9990" max="9990" width="14.33203125" style="353" customWidth="1"/>
    <col min="9991" max="9991" width="12.5546875" style="353" customWidth="1"/>
    <col min="9992" max="9992" width="14.6640625" style="353" customWidth="1"/>
    <col min="9993" max="9993" width="10.33203125" style="353" customWidth="1"/>
    <col min="9994" max="9995" width="9.109375" style="353"/>
    <col min="9996" max="9996" width="14.109375" style="353" customWidth="1"/>
    <col min="9997" max="9997" width="10.33203125" style="353" customWidth="1"/>
    <col min="9998" max="9998" width="14.6640625" style="353" customWidth="1"/>
    <col min="9999" max="10240" width="9.109375" style="353"/>
    <col min="10241" max="10241" width="7" style="353" customWidth="1"/>
    <col min="10242" max="10242" width="56.44140625" style="353" customWidth="1"/>
    <col min="10243" max="10243" width="6.109375" style="353" customWidth="1"/>
    <col min="10244" max="10244" width="6.44140625" style="353" customWidth="1"/>
    <col min="10245" max="10245" width="10.33203125" style="353" customWidth="1"/>
    <col min="10246" max="10246" width="14.33203125" style="353" customWidth="1"/>
    <col min="10247" max="10247" width="12.5546875" style="353" customWidth="1"/>
    <col min="10248" max="10248" width="14.6640625" style="353" customWidth="1"/>
    <col min="10249" max="10249" width="10.33203125" style="353" customWidth="1"/>
    <col min="10250" max="10251" width="9.109375" style="353"/>
    <col min="10252" max="10252" width="14.109375" style="353" customWidth="1"/>
    <col min="10253" max="10253" width="10.33203125" style="353" customWidth="1"/>
    <col min="10254" max="10254" width="14.6640625" style="353" customWidth="1"/>
    <col min="10255" max="10496" width="9.109375" style="353"/>
    <col min="10497" max="10497" width="7" style="353" customWidth="1"/>
    <col min="10498" max="10498" width="56.44140625" style="353" customWidth="1"/>
    <col min="10499" max="10499" width="6.109375" style="353" customWidth="1"/>
    <col min="10500" max="10500" width="6.44140625" style="353" customWidth="1"/>
    <col min="10501" max="10501" width="10.33203125" style="353" customWidth="1"/>
    <col min="10502" max="10502" width="14.33203125" style="353" customWidth="1"/>
    <col min="10503" max="10503" width="12.5546875" style="353" customWidth="1"/>
    <col min="10504" max="10504" width="14.6640625" style="353" customWidth="1"/>
    <col min="10505" max="10505" width="10.33203125" style="353" customWidth="1"/>
    <col min="10506" max="10507" width="9.109375" style="353"/>
    <col min="10508" max="10508" width="14.109375" style="353" customWidth="1"/>
    <col min="10509" max="10509" width="10.33203125" style="353" customWidth="1"/>
    <col min="10510" max="10510" width="14.6640625" style="353" customWidth="1"/>
    <col min="10511" max="10752" width="9.109375" style="353"/>
    <col min="10753" max="10753" width="7" style="353" customWidth="1"/>
    <col min="10754" max="10754" width="56.44140625" style="353" customWidth="1"/>
    <col min="10755" max="10755" width="6.109375" style="353" customWidth="1"/>
    <col min="10756" max="10756" width="6.44140625" style="353" customWidth="1"/>
    <col min="10757" max="10757" width="10.33203125" style="353" customWidth="1"/>
    <col min="10758" max="10758" width="14.33203125" style="353" customWidth="1"/>
    <col min="10759" max="10759" width="12.5546875" style="353" customWidth="1"/>
    <col min="10760" max="10760" width="14.6640625" style="353" customWidth="1"/>
    <col min="10761" max="10761" width="10.33203125" style="353" customWidth="1"/>
    <col min="10762" max="10763" width="9.109375" style="353"/>
    <col min="10764" max="10764" width="14.109375" style="353" customWidth="1"/>
    <col min="10765" max="10765" width="10.33203125" style="353" customWidth="1"/>
    <col min="10766" max="10766" width="14.6640625" style="353" customWidth="1"/>
    <col min="10767" max="11008" width="9.109375" style="353"/>
    <col min="11009" max="11009" width="7" style="353" customWidth="1"/>
    <col min="11010" max="11010" width="56.44140625" style="353" customWidth="1"/>
    <col min="11011" max="11011" width="6.109375" style="353" customWidth="1"/>
    <col min="11012" max="11012" width="6.44140625" style="353" customWidth="1"/>
    <col min="11013" max="11013" width="10.33203125" style="353" customWidth="1"/>
    <col min="11014" max="11014" width="14.33203125" style="353" customWidth="1"/>
    <col min="11015" max="11015" width="12.5546875" style="353" customWidth="1"/>
    <col min="11016" max="11016" width="14.6640625" style="353" customWidth="1"/>
    <col min="11017" max="11017" width="10.33203125" style="353" customWidth="1"/>
    <col min="11018" max="11019" width="9.109375" style="353"/>
    <col min="11020" max="11020" width="14.109375" style="353" customWidth="1"/>
    <col min="11021" max="11021" width="10.33203125" style="353" customWidth="1"/>
    <col min="11022" max="11022" width="14.6640625" style="353" customWidth="1"/>
    <col min="11023" max="11264" width="9.109375" style="353"/>
    <col min="11265" max="11265" width="7" style="353" customWidth="1"/>
    <col min="11266" max="11266" width="56.44140625" style="353" customWidth="1"/>
    <col min="11267" max="11267" width="6.109375" style="353" customWidth="1"/>
    <col min="11268" max="11268" width="6.44140625" style="353" customWidth="1"/>
    <col min="11269" max="11269" width="10.33203125" style="353" customWidth="1"/>
    <col min="11270" max="11270" width="14.33203125" style="353" customWidth="1"/>
    <col min="11271" max="11271" width="12.5546875" style="353" customWidth="1"/>
    <col min="11272" max="11272" width="14.6640625" style="353" customWidth="1"/>
    <col min="11273" max="11273" width="10.33203125" style="353" customWidth="1"/>
    <col min="11274" max="11275" width="9.109375" style="353"/>
    <col min="11276" max="11276" width="14.109375" style="353" customWidth="1"/>
    <col min="11277" max="11277" width="10.33203125" style="353" customWidth="1"/>
    <col min="11278" max="11278" width="14.6640625" style="353" customWidth="1"/>
    <col min="11279" max="11520" width="9.109375" style="353"/>
    <col min="11521" max="11521" width="7" style="353" customWidth="1"/>
    <col min="11522" max="11522" width="56.44140625" style="353" customWidth="1"/>
    <col min="11523" max="11523" width="6.109375" style="353" customWidth="1"/>
    <col min="11524" max="11524" width="6.44140625" style="353" customWidth="1"/>
    <col min="11525" max="11525" width="10.33203125" style="353" customWidth="1"/>
    <col min="11526" max="11526" width="14.33203125" style="353" customWidth="1"/>
    <col min="11527" max="11527" width="12.5546875" style="353" customWidth="1"/>
    <col min="11528" max="11528" width="14.6640625" style="353" customWidth="1"/>
    <col min="11529" max="11529" width="10.33203125" style="353" customWidth="1"/>
    <col min="11530" max="11531" width="9.109375" style="353"/>
    <col min="11532" max="11532" width="14.109375" style="353" customWidth="1"/>
    <col min="11533" max="11533" width="10.33203125" style="353" customWidth="1"/>
    <col min="11534" max="11534" width="14.6640625" style="353" customWidth="1"/>
    <col min="11535" max="11776" width="9.109375" style="353"/>
    <col min="11777" max="11777" width="7" style="353" customWidth="1"/>
    <col min="11778" max="11778" width="56.44140625" style="353" customWidth="1"/>
    <col min="11779" max="11779" width="6.109375" style="353" customWidth="1"/>
    <col min="11780" max="11780" width="6.44140625" style="353" customWidth="1"/>
    <col min="11781" max="11781" width="10.33203125" style="353" customWidth="1"/>
    <col min="11782" max="11782" width="14.33203125" style="353" customWidth="1"/>
    <col min="11783" max="11783" width="12.5546875" style="353" customWidth="1"/>
    <col min="11784" max="11784" width="14.6640625" style="353" customWidth="1"/>
    <col min="11785" max="11785" width="10.33203125" style="353" customWidth="1"/>
    <col min="11786" max="11787" width="9.109375" style="353"/>
    <col min="11788" max="11788" width="14.109375" style="353" customWidth="1"/>
    <col min="11789" max="11789" width="10.33203125" style="353" customWidth="1"/>
    <col min="11790" max="11790" width="14.6640625" style="353" customWidth="1"/>
    <col min="11791" max="12032" width="9.109375" style="353"/>
    <col min="12033" max="12033" width="7" style="353" customWidth="1"/>
    <col min="12034" max="12034" width="56.44140625" style="353" customWidth="1"/>
    <col min="12035" max="12035" width="6.109375" style="353" customWidth="1"/>
    <col min="12036" max="12036" width="6.44140625" style="353" customWidth="1"/>
    <col min="12037" max="12037" width="10.33203125" style="353" customWidth="1"/>
    <col min="12038" max="12038" width="14.33203125" style="353" customWidth="1"/>
    <col min="12039" max="12039" width="12.5546875" style="353" customWidth="1"/>
    <col min="12040" max="12040" width="14.6640625" style="353" customWidth="1"/>
    <col min="12041" max="12041" width="10.33203125" style="353" customWidth="1"/>
    <col min="12042" max="12043" width="9.109375" style="353"/>
    <col min="12044" max="12044" width="14.109375" style="353" customWidth="1"/>
    <col min="12045" max="12045" width="10.33203125" style="353" customWidth="1"/>
    <col min="12046" max="12046" width="14.6640625" style="353" customWidth="1"/>
    <col min="12047" max="12288" width="9.109375" style="353"/>
    <col min="12289" max="12289" width="7" style="353" customWidth="1"/>
    <col min="12290" max="12290" width="56.44140625" style="353" customWidth="1"/>
    <col min="12291" max="12291" width="6.109375" style="353" customWidth="1"/>
    <col min="12292" max="12292" width="6.44140625" style="353" customWidth="1"/>
    <col min="12293" max="12293" width="10.33203125" style="353" customWidth="1"/>
    <col min="12294" max="12294" width="14.33203125" style="353" customWidth="1"/>
    <col min="12295" max="12295" width="12.5546875" style="353" customWidth="1"/>
    <col min="12296" max="12296" width="14.6640625" style="353" customWidth="1"/>
    <col min="12297" max="12297" width="10.33203125" style="353" customWidth="1"/>
    <col min="12298" max="12299" width="9.109375" style="353"/>
    <col min="12300" max="12300" width="14.109375" style="353" customWidth="1"/>
    <col min="12301" max="12301" width="10.33203125" style="353" customWidth="1"/>
    <col min="12302" max="12302" width="14.6640625" style="353" customWidth="1"/>
    <col min="12303" max="12544" width="9.109375" style="353"/>
    <col min="12545" max="12545" width="7" style="353" customWidth="1"/>
    <col min="12546" max="12546" width="56.44140625" style="353" customWidth="1"/>
    <col min="12547" max="12547" width="6.109375" style="353" customWidth="1"/>
    <col min="12548" max="12548" width="6.44140625" style="353" customWidth="1"/>
    <col min="12549" max="12549" width="10.33203125" style="353" customWidth="1"/>
    <col min="12550" max="12550" width="14.33203125" style="353" customWidth="1"/>
    <col min="12551" max="12551" width="12.5546875" style="353" customWidth="1"/>
    <col min="12552" max="12552" width="14.6640625" style="353" customWidth="1"/>
    <col min="12553" max="12553" width="10.33203125" style="353" customWidth="1"/>
    <col min="12554" max="12555" width="9.109375" style="353"/>
    <col min="12556" max="12556" width="14.109375" style="353" customWidth="1"/>
    <col min="12557" max="12557" width="10.33203125" style="353" customWidth="1"/>
    <col min="12558" max="12558" width="14.6640625" style="353" customWidth="1"/>
    <col min="12559" max="12800" width="9.109375" style="353"/>
    <col min="12801" max="12801" width="7" style="353" customWidth="1"/>
    <col min="12802" max="12802" width="56.44140625" style="353" customWidth="1"/>
    <col min="12803" max="12803" width="6.109375" style="353" customWidth="1"/>
    <col min="12804" max="12804" width="6.44140625" style="353" customWidth="1"/>
    <col min="12805" max="12805" width="10.33203125" style="353" customWidth="1"/>
    <col min="12806" max="12806" width="14.33203125" style="353" customWidth="1"/>
    <col min="12807" max="12807" width="12.5546875" style="353" customWidth="1"/>
    <col min="12808" max="12808" width="14.6640625" style="353" customWidth="1"/>
    <col min="12809" max="12809" width="10.33203125" style="353" customWidth="1"/>
    <col min="12810" max="12811" width="9.109375" style="353"/>
    <col min="12812" max="12812" width="14.109375" style="353" customWidth="1"/>
    <col min="12813" max="12813" width="10.33203125" style="353" customWidth="1"/>
    <col min="12814" max="12814" width="14.6640625" style="353" customWidth="1"/>
    <col min="12815" max="13056" width="9.109375" style="353"/>
    <col min="13057" max="13057" width="7" style="353" customWidth="1"/>
    <col min="13058" max="13058" width="56.44140625" style="353" customWidth="1"/>
    <col min="13059" max="13059" width="6.109375" style="353" customWidth="1"/>
    <col min="13060" max="13060" width="6.44140625" style="353" customWidth="1"/>
    <col min="13061" max="13061" width="10.33203125" style="353" customWidth="1"/>
    <col min="13062" max="13062" width="14.33203125" style="353" customWidth="1"/>
    <col min="13063" max="13063" width="12.5546875" style="353" customWidth="1"/>
    <col min="13064" max="13064" width="14.6640625" style="353" customWidth="1"/>
    <col min="13065" max="13065" width="10.33203125" style="353" customWidth="1"/>
    <col min="13066" max="13067" width="9.109375" style="353"/>
    <col min="13068" max="13068" width="14.109375" style="353" customWidth="1"/>
    <col min="13069" max="13069" width="10.33203125" style="353" customWidth="1"/>
    <col min="13070" max="13070" width="14.6640625" style="353" customWidth="1"/>
    <col min="13071" max="13312" width="9.109375" style="353"/>
    <col min="13313" max="13313" width="7" style="353" customWidth="1"/>
    <col min="13314" max="13314" width="56.44140625" style="353" customWidth="1"/>
    <col min="13315" max="13315" width="6.109375" style="353" customWidth="1"/>
    <col min="13316" max="13316" width="6.44140625" style="353" customWidth="1"/>
    <col min="13317" max="13317" width="10.33203125" style="353" customWidth="1"/>
    <col min="13318" max="13318" width="14.33203125" style="353" customWidth="1"/>
    <col min="13319" max="13319" width="12.5546875" style="353" customWidth="1"/>
    <col min="13320" max="13320" width="14.6640625" style="353" customWidth="1"/>
    <col min="13321" max="13321" width="10.33203125" style="353" customWidth="1"/>
    <col min="13322" max="13323" width="9.109375" style="353"/>
    <col min="13324" max="13324" width="14.109375" style="353" customWidth="1"/>
    <col min="13325" max="13325" width="10.33203125" style="353" customWidth="1"/>
    <col min="13326" max="13326" width="14.6640625" style="353" customWidth="1"/>
    <col min="13327" max="13568" width="9.109375" style="353"/>
    <col min="13569" max="13569" width="7" style="353" customWidth="1"/>
    <col min="13570" max="13570" width="56.44140625" style="353" customWidth="1"/>
    <col min="13571" max="13571" width="6.109375" style="353" customWidth="1"/>
    <col min="13572" max="13572" width="6.44140625" style="353" customWidth="1"/>
    <col min="13573" max="13573" width="10.33203125" style="353" customWidth="1"/>
    <col min="13574" max="13574" width="14.33203125" style="353" customWidth="1"/>
    <col min="13575" max="13575" width="12.5546875" style="353" customWidth="1"/>
    <col min="13576" max="13576" width="14.6640625" style="353" customWidth="1"/>
    <col min="13577" max="13577" width="10.33203125" style="353" customWidth="1"/>
    <col min="13578" max="13579" width="9.109375" style="353"/>
    <col min="13580" max="13580" width="14.109375" style="353" customWidth="1"/>
    <col min="13581" max="13581" width="10.33203125" style="353" customWidth="1"/>
    <col min="13582" max="13582" width="14.6640625" style="353" customWidth="1"/>
    <col min="13583" max="13824" width="9.109375" style="353"/>
    <col min="13825" max="13825" width="7" style="353" customWidth="1"/>
    <col min="13826" max="13826" width="56.44140625" style="353" customWidth="1"/>
    <col min="13827" max="13827" width="6.109375" style="353" customWidth="1"/>
    <col min="13828" max="13828" width="6.44140625" style="353" customWidth="1"/>
    <col min="13829" max="13829" width="10.33203125" style="353" customWidth="1"/>
    <col min="13830" max="13830" width="14.33203125" style="353" customWidth="1"/>
    <col min="13831" max="13831" width="12.5546875" style="353" customWidth="1"/>
    <col min="13832" max="13832" width="14.6640625" style="353" customWidth="1"/>
    <col min="13833" max="13833" width="10.33203125" style="353" customWidth="1"/>
    <col min="13834" max="13835" width="9.109375" style="353"/>
    <col min="13836" max="13836" width="14.109375" style="353" customWidth="1"/>
    <col min="13837" max="13837" width="10.33203125" style="353" customWidth="1"/>
    <col min="13838" max="13838" width="14.6640625" style="353" customWidth="1"/>
    <col min="13839" max="14080" width="9.109375" style="353"/>
    <col min="14081" max="14081" width="7" style="353" customWidth="1"/>
    <col min="14082" max="14082" width="56.44140625" style="353" customWidth="1"/>
    <col min="14083" max="14083" width="6.109375" style="353" customWidth="1"/>
    <col min="14084" max="14084" width="6.44140625" style="353" customWidth="1"/>
    <col min="14085" max="14085" width="10.33203125" style="353" customWidth="1"/>
    <col min="14086" max="14086" width="14.33203125" style="353" customWidth="1"/>
    <col min="14087" max="14087" width="12.5546875" style="353" customWidth="1"/>
    <col min="14088" max="14088" width="14.6640625" style="353" customWidth="1"/>
    <col min="14089" max="14089" width="10.33203125" style="353" customWidth="1"/>
    <col min="14090" max="14091" width="9.109375" style="353"/>
    <col min="14092" max="14092" width="14.109375" style="353" customWidth="1"/>
    <col min="14093" max="14093" width="10.33203125" style="353" customWidth="1"/>
    <col min="14094" max="14094" width="14.6640625" style="353" customWidth="1"/>
    <col min="14095" max="14336" width="9.109375" style="353"/>
    <col min="14337" max="14337" width="7" style="353" customWidth="1"/>
    <col min="14338" max="14338" width="56.44140625" style="353" customWidth="1"/>
    <col min="14339" max="14339" width="6.109375" style="353" customWidth="1"/>
    <col min="14340" max="14340" width="6.44140625" style="353" customWidth="1"/>
    <col min="14341" max="14341" width="10.33203125" style="353" customWidth="1"/>
    <col min="14342" max="14342" width="14.33203125" style="353" customWidth="1"/>
    <col min="14343" max="14343" width="12.5546875" style="353" customWidth="1"/>
    <col min="14344" max="14344" width="14.6640625" style="353" customWidth="1"/>
    <col min="14345" max="14345" width="10.33203125" style="353" customWidth="1"/>
    <col min="14346" max="14347" width="9.109375" style="353"/>
    <col min="14348" max="14348" width="14.109375" style="353" customWidth="1"/>
    <col min="14349" max="14349" width="10.33203125" style="353" customWidth="1"/>
    <col min="14350" max="14350" width="14.6640625" style="353" customWidth="1"/>
    <col min="14351" max="14592" width="9.109375" style="353"/>
    <col min="14593" max="14593" width="7" style="353" customWidth="1"/>
    <col min="14594" max="14594" width="56.44140625" style="353" customWidth="1"/>
    <col min="14595" max="14595" width="6.109375" style="353" customWidth="1"/>
    <col min="14596" max="14596" width="6.44140625" style="353" customWidth="1"/>
    <col min="14597" max="14597" width="10.33203125" style="353" customWidth="1"/>
    <col min="14598" max="14598" width="14.33203125" style="353" customWidth="1"/>
    <col min="14599" max="14599" width="12.5546875" style="353" customWidth="1"/>
    <col min="14600" max="14600" width="14.6640625" style="353" customWidth="1"/>
    <col min="14601" max="14601" width="10.33203125" style="353" customWidth="1"/>
    <col min="14602" max="14603" width="9.109375" style="353"/>
    <col min="14604" max="14604" width="14.109375" style="353" customWidth="1"/>
    <col min="14605" max="14605" width="10.33203125" style="353" customWidth="1"/>
    <col min="14606" max="14606" width="14.6640625" style="353" customWidth="1"/>
    <col min="14607" max="14848" width="9.109375" style="353"/>
    <col min="14849" max="14849" width="7" style="353" customWidth="1"/>
    <col min="14850" max="14850" width="56.44140625" style="353" customWidth="1"/>
    <col min="14851" max="14851" width="6.109375" style="353" customWidth="1"/>
    <col min="14852" max="14852" width="6.44140625" style="353" customWidth="1"/>
    <col min="14853" max="14853" width="10.33203125" style="353" customWidth="1"/>
    <col min="14854" max="14854" width="14.33203125" style="353" customWidth="1"/>
    <col min="14855" max="14855" width="12.5546875" style="353" customWidth="1"/>
    <col min="14856" max="14856" width="14.6640625" style="353" customWidth="1"/>
    <col min="14857" max="14857" width="10.33203125" style="353" customWidth="1"/>
    <col min="14858" max="14859" width="9.109375" style="353"/>
    <col min="14860" max="14860" width="14.109375" style="353" customWidth="1"/>
    <col min="14861" max="14861" width="10.33203125" style="353" customWidth="1"/>
    <col min="14862" max="14862" width="14.6640625" style="353" customWidth="1"/>
    <col min="14863" max="15104" width="9.109375" style="353"/>
    <col min="15105" max="15105" width="7" style="353" customWidth="1"/>
    <col min="15106" max="15106" width="56.44140625" style="353" customWidth="1"/>
    <col min="15107" max="15107" width="6.109375" style="353" customWidth="1"/>
    <col min="15108" max="15108" width="6.44140625" style="353" customWidth="1"/>
    <col min="15109" max="15109" width="10.33203125" style="353" customWidth="1"/>
    <col min="15110" max="15110" width="14.33203125" style="353" customWidth="1"/>
    <col min="15111" max="15111" width="12.5546875" style="353" customWidth="1"/>
    <col min="15112" max="15112" width="14.6640625" style="353" customWidth="1"/>
    <col min="15113" max="15113" width="10.33203125" style="353" customWidth="1"/>
    <col min="15114" max="15115" width="9.109375" style="353"/>
    <col min="15116" max="15116" width="14.109375" style="353" customWidth="1"/>
    <col min="15117" max="15117" width="10.33203125" style="353" customWidth="1"/>
    <col min="15118" max="15118" width="14.6640625" style="353" customWidth="1"/>
    <col min="15119" max="15360" width="9.109375" style="353"/>
    <col min="15361" max="15361" width="7" style="353" customWidth="1"/>
    <col min="15362" max="15362" width="56.44140625" style="353" customWidth="1"/>
    <col min="15363" max="15363" width="6.109375" style="353" customWidth="1"/>
    <col min="15364" max="15364" width="6.44140625" style="353" customWidth="1"/>
    <col min="15365" max="15365" width="10.33203125" style="353" customWidth="1"/>
    <col min="15366" max="15366" width="14.33203125" style="353" customWidth="1"/>
    <col min="15367" max="15367" width="12.5546875" style="353" customWidth="1"/>
    <col min="15368" max="15368" width="14.6640625" style="353" customWidth="1"/>
    <col min="15369" max="15369" width="10.33203125" style="353" customWidth="1"/>
    <col min="15370" max="15371" width="9.109375" style="353"/>
    <col min="15372" max="15372" width="14.109375" style="353" customWidth="1"/>
    <col min="15373" max="15373" width="10.33203125" style="353" customWidth="1"/>
    <col min="15374" max="15374" width="14.6640625" style="353" customWidth="1"/>
    <col min="15375" max="15616" width="9.109375" style="353"/>
    <col min="15617" max="15617" width="7" style="353" customWidth="1"/>
    <col min="15618" max="15618" width="56.44140625" style="353" customWidth="1"/>
    <col min="15619" max="15619" width="6.109375" style="353" customWidth="1"/>
    <col min="15620" max="15620" width="6.44140625" style="353" customWidth="1"/>
    <col min="15621" max="15621" width="10.33203125" style="353" customWidth="1"/>
    <col min="15622" max="15622" width="14.33203125" style="353" customWidth="1"/>
    <col min="15623" max="15623" width="12.5546875" style="353" customWidth="1"/>
    <col min="15624" max="15624" width="14.6640625" style="353" customWidth="1"/>
    <col min="15625" max="15625" width="10.33203125" style="353" customWidth="1"/>
    <col min="15626" max="15627" width="9.109375" style="353"/>
    <col min="15628" max="15628" width="14.109375" style="353" customWidth="1"/>
    <col min="15629" max="15629" width="10.33203125" style="353" customWidth="1"/>
    <col min="15630" max="15630" width="14.6640625" style="353" customWidth="1"/>
    <col min="15631" max="15872" width="9.109375" style="353"/>
    <col min="15873" max="15873" width="7" style="353" customWidth="1"/>
    <col min="15874" max="15874" width="56.44140625" style="353" customWidth="1"/>
    <col min="15875" max="15875" width="6.109375" style="353" customWidth="1"/>
    <col min="15876" max="15876" width="6.44140625" style="353" customWidth="1"/>
    <col min="15877" max="15877" width="10.33203125" style="353" customWidth="1"/>
    <col min="15878" max="15878" width="14.33203125" style="353" customWidth="1"/>
    <col min="15879" max="15879" width="12.5546875" style="353" customWidth="1"/>
    <col min="15880" max="15880" width="14.6640625" style="353" customWidth="1"/>
    <col min="15881" max="15881" width="10.33203125" style="353" customWidth="1"/>
    <col min="15882" max="15883" width="9.109375" style="353"/>
    <col min="15884" max="15884" width="14.109375" style="353" customWidth="1"/>
    <col min="15885" max="15885" width="10.33203125" style="353" customWidth="1"/>
    <col min="15886" max="15886" width="14.6640625" style="353" customWidth="1"/>
    <col min="15887" max="16128" width="9.109375" style="353"/>
    <col min="16129" max="16129" width="7" style="353" customWidth="1"/>
    <col min="16130" max="16130" width="56.44140625" style="353" customWidth="1"/>
    <col min="16131" max="16131" width="6.109375" style="353" customWidth="1"/>
    <col min="16132" max="16132" width="6.44140625" style="353" customWidth="1"/>
    <col min="16133" max="16133" width="10.33203125" style="353" customWidth="1"/>
    <col min="16134" max="16134" width="14.33203125" style="353" customWidth="1"/>
    <col min="16135" max="16135" width="12.5546875" style="353" customWidth="1"/>
    <col min="16136" max="16136" width="14.6640625" style="353" customWidth="1"/>
    <col min="16137" max="16137" width="10.33203125" style="353" customWidth="1"/>
    <col min="16138" max="16139" width="9.109375" style="353"/>
    <col min="16140" max="16140" width="14.109375" style="353" customWidth="1"/>
    <col min="16141" max="16141" width="10.33203125" style="353" customWidth="1"/>
    <col min="16142" max="16142" width="14.6640625" style="353" customWidth="1"/>
    <col min="16143" max="16384" width="9.109375" style="353"/>
  </cols>
  <sheetData>
    <row r="1" spans="1:7" s="289" customFormat="1" ht="20.399999999999999">
      <c r="A1" s="283"/>
      <c r="B1" s="284"/>
      <c r="C1" s="285"/>
      <c r="D1" s="286"/>
      <c r="E1" s="287"/>
      <c r="F1" s="284"/>
      <c r="G1" s="288"/>
    </row>
    <row r="2" spans="1:7" s="81" customFormat="1" ht="57" customHeight="1">
      <c r="A2" s="80" t="s">
        <v>338</v>
      </c>
      <c r="B2" s="80"/>
      <c r="C2" s="80"/>
      <c r="D2" s="80"/>
      <c r="E2" s="80"/>
      <c r="F2" s="80"/>
      <c r="G2" s="146"/>
    </row>
    <row r="3" spans="1:7" s="289" customFormat="1" ht="9.6" customHeight="1">
      <c r="A3" s="283"/>
      <c r="B3" s="284"/>
      <c r="C3" s="285"/>
      <c r="D3" s="286"/>
      <c r="E3" s="290"/>
      <c r="F3" s="291"/>
      <c r="G3" s="292"/>
    </row>
    <row r="4" spans="1:7" s="295" customFormat="1" ht="16.5" customHeight="1">
      <c r="A4" s="293" t="s">
        <v>186</v>
      </c>
      <c r="B4" s="294"/>
      <c r="C4" s="294"/>
      <c r="D4" s="294"/>
      <c r="F4" s="296"/>
      <c r="G4" s="297"/>
    </row>
    <row r="5" spans="1:7" s="295" customFormat="1" ht="16.5" customHeight="1" thickBot="1">
      <c r="A5" s="298"/>
      <c r="B5" s="294"/>
      <c r="C5" s="294"/>
      <c r="D5" s="294"/>
      <c r="F5" s="296"/>
      <c r="G5" s="297"/>
    </row>
    <row r="6" spans="1:7" s="305" customFormat="1" ht="15" thickBot="1">
      <c r="A6" s="299" t="s">
        <v>187</v>
      </c>
      <c r="B6" s="300" t="s">
        <v>25</v>
      </c>
      <c r="C6" s="301" t="s">
        <v>38</v>
      </c>
      <c r="D6" s="301" t="s">
        <v>113</v>
      </c>
      <c r="E6" s="302" t="s">
        <v>39</v>
      </c>
      <c r="F6" s="303" t="s">
        <v>40</v>
      </c>
      <c r="G6" s="304"/>
    </row>
    <row r="7" spans="1:7" s="295" customFormat="1">
      <c r="A7" s="306">
        <v>1</v>
      </c>
      <c r="B7" s="307" t="s">
        <v>188</v>
      </c>
      <c r="C7" s="308"/>
      <c r="D7" s="309"/>
      <c r="E7" s="310"/>
      <c r="F7" s="311"/>
      <c r="G7" s="312"/>
    </row>
    <row r="8" spans="1:7" s="295" customFormat="1" ht="82.8">
      <c r="A8" s="313">
        <v>1.1000000000000001</v>
      </c>
      <c r="B8" s="314" t="s">
        <v>189</v>
      </c>
      <c r="C8" s="308"/>
      <c r="D8" s="315"/>
      <c r="E8" s="310"/>
      <c r="F8" s="311"/>
      <c r="G8" s="316"/>
    </row>
    <row r="9" spans="1:7" s="323" customFormat="1">
      <c r="A9" s="317"/>
      <c r="B9" s="318" t="s">
        <v>190</v>
      </c>
      <c r="C9" s="319">
        <v>1</v>
      </c>
      <c r="D9" s="320" t="s">
        <v>1</v>
      </c>
      <c r="E9" s="321"/>
      <c r="F9" s="311"/>
      <c r="G9" s="322"/>
    </row>
    <row r="10" spans="1:7" s="295" customFormat="1" ht="27.6">
      <c r="A10" s="306">
        <v>2</v>
      </c>
      <c r="B10" s="324" t="s">
        <v>191</v>
      </c>
      <c r="C10" s="325"/>
      <c r="D10" s="315"/>
      <c r="E10" s="310"/>
      <c r="F10" s="311"/>
      <c r="G10" s="326"/>
    </row>
    <row r="11" spans="1:7" s="323" customFormat="1" ht="27.6">
      <c r="A11" s="317">
        <v>2.1</v>
      </c>
      <c r="B11" s="318" t="s">
        <v>192</v>
      </c>
      <c r="C11" s="319"/>
      <c r="D11" s="318"/>
      <c r="E11" s="327"/>
      <c r="F11" s="328"/>
      <c r="G11" s="322"/>
    </row>
    <row r="12" spans="1:7" s="323" customFormat="1">
      <c r="A12" s="317"/>
      <c r="B12" s="318" t="s">
        <v>114</v>
      </c>
      <c r="C12" s="319">
        <v>1</v>
      </c>
      <c r="D12" s="320" t="s">
        <v>1</v>
      </c>
      <c r="E12" s="321"/>
      <c r="F12" s="328"/>
      <c r="G12" s="322"/>
    </row>
    <row r="13" spans="1:7" s="323" customFormat="1">
      <c r="A13" s="317"/>
      <c r="B13" s="318" t="s">
        <v>115</v>
      </c>
      <c r="C13" s="319">
        <v>1</v>
      </c>
      <c r="D13" s="320" t="s">
        <v>1</v>
      </c>
      <c r="E13" s="321"/>
      <c r="F13" s="328"/>
      <c r="G13" s="322"/>
    </row>
    <row r="14" spans="1:7" s="323" customFormat="1">
      <c r="A14" s="317"/>
      <c r="B14" s="318" t="s">
        <v>130</v>
      </c>
      <c r="C14" s="319">
        <v>6</v>
      </c>
      <c r="D14" s="320" t="s">
        <v>1</v>
      </c>
      <c r="E14" s="321"/>
      <c r="F14" s="328"/>
      <c r="G14" s="322"/>
    </row>
    <row r="15" spans="1:7" s="323" customFormat="1">
      <c r="A15" s="317"/>
      <c r="B15" s="318" t="s">
        <v>116</v>
      </c>
      <c r="C15" s="319">
        <v>2</v>
      </c>
      <c r="D15" s="320" t="s">
        <v>1</v>
      </c>
      <c r="E15" s="321"/>
      <c r="F15" s="328"/>
      <c r="G15" s="322"/>
    </row>
    <row r="16" spans="1:7" s="323" customFormat="1">
      <c r="A16" s="317"/>
      <c r="B16" s="318" t="s">
        <v>131</v>
      </c>
      <c r="C16" s="319">
        <v>1</v>
      </c>
      <c r="D16" s="320" t="s">
        <v>1</v>
      </c>
      <c r="E16" s="321"/>
      <c r="F16" s="328"/>
      <c r="G16" s="322"/>
    </row>
    <row r="17" spans="1:7" s="323" customFormat="1" ht="27.6">
      <c r="A17" s="317">
        <v>2.2000000000000002</v>
      </c>
      <c r="B17" s="318" t="s">
        <v>193</v>
      </c>
      <c r="C17" s="319"/>
      <c r="D17" s="318"/>
      <c r="E17" s="327"/>
      <c r="F17" s="328"/>
      <c r="G17" s="322"/>
    </row>
    <row r="18" spans="1:7" s="323" customFormat="1">
      <c r="A18" s="317"/>
      <c r="B18" s="318" t="s">
        <v>194</v>
      </c>
      <c r="C18" s="319">
        <v>2</v>
      </c>
      <c r="D18" s="320" t="s">
        <v>1</v>
      </c>
      <c r="E18" s="321"/>
      <c r="F18" s="328"/>
      <c r="G18" s="322"/>
    </row>
    <row r="19" spans="1:7" s="323" customFormat="1">
      <c r="A19" s="317"/>
      <c r="B19" s="318" t="s">
        <v>132</v>
      </c>
      <c r="C19" s="319">
        <v>1</v>
      </c>
      <c r="D19" s="320" t="s">
        <v>1</v>
      </c>
      <c r="E19" s="321"/>
      <c r="F19" s="328"/>
      <c r="G19" s="322"/>
    </row>
    <row r="20" spans="1:7" s="323" customFormat="1">
      <c r="A20" s="317"/>
      <c r="B20" s="318" t="s">
        <v>114</v>
      </c>
      <c r="C20" s="319">
        <v>2</v>
      </c>
      <c r="D20" s="320" t="s">
        <v>1</v>
      </c>
      <c r="E20" s="321"/>
      <c r="F20" s="328"/>
      <c r="G20" s="322"/>
    </row>
    <row r="21" spans="1:7" s="323" customFormat="1">
      <c r="A21" s="317"/>
      <c r="B21" s="318" t="s">
        <v>129</v>
      </c>
      <c r="C21" s="319">
        <v>2</v>
      </c>
      <c r="D21" s="320" t="s">
        <v>1</v>
      </c>
      <c r="E21" s="321"/>
      <c r="F21" s="328"/>
      <c r="G21" s="322"/>
    </row>
    <row r="22" spans="1:7" s="295" customFormat="1" ht="14.4" thickBot="1">
      <c r="A22" s="329"/>
      <c r="B22" s="330"/>
      <c r="C22" s="331"/>
      <c r="D22" s="332"/>
      <c r="E22" s="333"/>
      <c r="F22" s="334"/>
      <c r="G22" s="326"/>
    </row>
    <row r="23" spans="1:7" s="295" customFormat="1">
      <c r="A23" s="335"/>
      <c r="B23" s="336" t="s">
        <v>195</v>
      </c>
      <c r="C23" s="336"/>
      <c r="D23" s="336"/>
      <c r="E23" s="337"/>
      <c r="F23" s="338"/>
      <c r="G23" s="339"/>
    </row>
    <row r="24" spans="1:7" s="295" customFormat="1">
      <c r="A24" s="340"/>
      <c r="B24" s="341" t="s">
        <v>196</v>
      </c>
      <c r="C24" s="341"/>
      <c r="D24" s="341"/>
      <c r="E24" s="342"/>
      <c r="F24" s="343"/>
      <c r="G24" s="339"/>
    </row>
    <row r="25" spans="1:7" s="295" customFormat="1" ht="14.4" thickBot="1">
      <c r="A25" s="344"/>
      <c r="B25" s="345" t="s">
        <v>197</v>
      </c>
      <c r="C25" s="345"/>
      <c r="D25" s="345"/>
      <c r="E25" s="346"/>
      <c r="F25" s="347"/>
      <c r="G25" s="339"/>
    </row>
    <row r="26" spans="1:7" s="353" customFormat="1" ht="14.4" thickBot="1">
      <c r="A26" s="348"/>
      <c r="B26" s="349"/>
      <c r="C26" s="349"/>
      <c r="D26" s="350"/>
      <c r="E26" s="351"/>
      <c r="F26" s="352"/>
    </row>
    <row r="27" spans="1:7" s="353" customFormat="1" ht="14.4" thickBot="1">
      <c r="A27" s="354" t="s">
        <v>407</v>
      </c>
      <c r="B27" s="355"/>
      <c r="C27" s="356"/>
      <c r="D27" s="357"/>
      <c r="E27" s="358"/>
      <c r="F27" s="359"/>
    </row>
    <row r="28" spans="1:7" s="353" customFormat="1" ht="28.2" thickBot="1">
      <c r="A28" s="360" t="s">
        <v>198</v>
      </c>
      <c r="B28" s="361" t="s">
        <v>25</v>
      </c>
      <c r="C28" s="361" t="s">
        <v>118</v>
      </c>
      <c r="D28" s="362" t="s">
        <v>113</v>
      </c>
      <c r="E28" s="363"/>
      <c r="F28" s="364" t="s">
        <v>119</v>
      </c>
      <c r="G28" s="365"/>
    </row>
    <row r="29" spans="1:7" s="353" customFormat="1" ht="13.95" customHeight="1">
      <c r="A29" s="366">
        <v>1</v>
      </c>
      <c r="B29" s="367" t="s">
        <v>120</v>
      </c>
      <c r="C29" s="368"/>
      <c r="D29" s="368"/>
      <c r="E29" s="368"/>
      <c r="F29" s="369"/>
      <c r="G29" s="370"/>
    </row>
    <row r="30" spans="1:7" s="353" customFormat="1" ht="41.4">
      <c r="A30" s="371">
        <v>1.1000000000000001</v>
      </c>
      <c r="B30" s="372" t="s">
        <v>199</v>
      </c>
      <c r="C30" s="308"/>
      <c r="D30" s="308"/>
      <c r="E30" s="308"/>
      <c r="F30" s="373"/>
      <c r="G30" s="370"/>
    </row>
    <row r="31" spans="1:7" s="353" customFormat="1">
      <c r="A31" s="374"/>
      <c r="B31" s="375" t="s">
        <v>121</v>
      </c>
      <c r="C31" s="376"/>
      <c r="D31" s="308"/>
      <c r="E31" s="377"/>
      <c r="F31" s="378"/>
      <c r="G31" s="379"/>
    </row>
    <row r="32" spans="1:7" s="384" customFormat="1">
      <c r="A32" s="371"/>
      <c r="B32" s="380" t="s">
        <v>200</v>
      </c>
      <c r="C32" s="319">
        <v>1</v>
      </c>
      <c r="D32" s="319" t="s">
        <v>1</v>
      </c>
      <c r="E32" s="381"/>
      <c r="F32" s="382"/>
      <c r="G32" s="383"/>
    </row>
    <row r="33" spans="1:7" s="384" customFormat="1">
      <c r="A33" s="371">
        <v>1.2</v>
      </c>
      <c r="B33" s="380" t="s">
        <v>201</v>
      </c>
      <c r="C33" s="319">
        <v>1</v>
      </c>
      <c r="D33" s="319" t="s">
        <v>1</v>
      </c>
      <c r="E33" s="381"/>
      <c r="F33" s="382"/>
      <c r="G33" s="383"/>
    </row>
    <row r="34" spans="1:7" s="384" customFormat="1">
      <c r="A34" s="371">
        <v>1.3</v>
      </c>
      <c r="B34" s="380" t="s">
        <v>202</v>
      </c>
      <c r="C34" s="319">
        <v>1</v>
      </c>
      <c r="D34" s="319" t="s">
        <v>1</v>
      </c>
      <c r="E34" s="381"/>
      <c r="F34" s="382"/>
      <c r="G34" s="383"/>
    </row>
    <row r="35" spans="1:7" s="391" customFormat="1" ht="29.25" customHeight="1">
      <c r="A35" s="385">
        <v>2</v>
      </c>
      <c r="B35" s="386" t="s">
        <v>203</v>
      </c>
      <c r="C35" s="387"/>
      <c r="D35" s="387"/>
      <c r="E35" s="388"/>
      <c r="F35" s="389"/>
      <c r="G35" s="390"/>
    </row>
    <row r="36" spans="1:7" s="323" customFormat="1">
      <c r="A36" s="392">
        <v>2.1</v>
      </c>
      <c r="B36" s="318" t="s">
        <v>204</v>
      </c>
      <c r="C36" s="319">
        <v>11</v>
      </c>
      <c r="D36" s="320" t="s">
        <v>1</v>
      </c>
      <c r="E36" s="327"/>
      <c r="F36" s="328"/>
      <c r="G36" s="322"/>
    </row>
    <row r="37" spans="1:7" s="323" customFormat="1">
      <c r="A37" s="392">
        <v>2.2000000000000002</v>
      </c>
      <c r="B37" s="318" t="s">
        <v>133</v>
      </c>
      <c r="C37" s="319">
        <v>7</v>
      </c>
      <c r="D37" s="320" t="s">
        <v>1</v>
      </c>
      <c r="E37" s="327"/>
      <c r="F37" s="328"/>
      <c r="G37" s="322"/>
    </row>
    <row r="38" spans="1:7" s="353" customFormat="1" ht="84.6" customHeight="1">
      <c r="A38" s="393">
        <v>3</v>
      </c>
      <c r="B38" s="394" t="s">
        <v>205</v>
      </c>
      <c r="C38" s="327"/>
      <c r="D38" s="395"/>
      <c r="E38" s="396"/>
      <c r="F38" s="397"/>
      <c r="G38" s="398"/>
    </row>
    <row r="39" spans="1:7" s="353" customFormat="1">
      <c r="A39" s="374">
        <v>3.1</v>
      </c>
      <c r="B39" s="399" t="s">
        <v>206</v>
      </c>
      <c r="C39" s="400">
        <v>120</v>
      </c>
      <c r="D39" s="308" t="s">
        <v>122</v>
      </c>
      <c r="E39" s="401"/>
      <c r="F39" s="397"/>
      <c r="G39" s="398"/>
    </row>
    <row r="40" spans="1:7" s="353" customFormat="1">
      <c r="A40" s="374">
        <v>3.2</v>
      </c>
      <c r="B40" s="399" t="s">
        <v>207</v>
      </c>
      <c r="C40" s="400">
        <v>10</v>
      </c>
      <c r="D40" s="308" t="s">
        <v>122</v>
      </c>
      <c r="E40" s="401"/>
      <c r="F40" s="397"/>
      <c r="G40" s="398"/>
    </row>
    <row r="41" spans="1:7" s="353" customFormat="1">
      <c r="A41" s="374">
        <v>3.3</v>
      </c>
      <c r="B41" s="399" t="s">
        <v>208</v>
      </c>
      <c r="C41" s="400">
        <v>20</v>
      </c>
      <c r="D41" s="308" t="s">
        <v>122</v>
      </c>
      <c r="E41" s="401"/>
      <c r="F41" s="397"/>
      <c r="G41" s="398"/>
    </row>
    <row r="42" spans="1:7" s="353" customFormat="1" ht="28.5" customHeight="1">
      <c r="A42" s="402">
        <v>4</v>
      </c>
      <c r="B42" s="403" t="s">
        <v>123</v>
      </c>
      <c r="C42" s="325"/>
      <c r="D42" s="308"/>
      <c r="E42" s="327"/>
      <c r="F42" s="397"/>
      <c r="G42" s="398"/>
    </row>
    <row r="43" spans="1:7" s="353" customFormat="1">
      <c r="A43" s="404"/>
      <c r="B43" s="403" t="s">
        <v>124</v>
      </c>
      <c r="C43" s="325">
        <v>95</v>
      </c>
      <c r="D43" s="308" t="s">
        <v>122</v>
      </c>
      <c r="E43" s="327"/>
      <c r="F43" s="397"/>
      <c r="G43" s="398"/>
    </row>
    <row r="44" spans="1:7" s="353" customFormat="1">
      <c r="A44" s="405">
        <v>5</v>
      </c>
      <c r="B44" s="375" t="s">
        <v>209</v>
      </c>
      <c r="C44" s="325"/>
      <c r="D44" s="308"/>
      <c r="E44" s="406"/>
      <c r="F44" s="397"/>
      <c r="G44" s="398"/>
    </row>
    <row r="45" spans="1:7" s="353" customFormat="1" ht="30" customHeight="1">
      <c r="A45" s="374"/>
      <c r="B45" s="372" t="s">
        <v>125</v>
      </c>
      <c r="C45" s="325">
        <v>240</v>
      </c>
      <c r="D45" s="325" t="s">
        <v>122</v>
      </c>
      <c r="E45" s="407"/>
      <c r="F45" s="397"/>
      <c r="G45" s="398"/>
    </row>
    <row r="46" spans="1:7" s="305" customFormat="1" ht="29.25" customHeight="1">
      <c r="A46" s="374"/>
      <c r="B46" s="372" t="s">
        <v>126</v>
      </c>
      <c r="C46" s="408"/>
      <c r="D46" s="325" t="s">
        <v>122</v>
      </c>
      <c r="E46" s="407"/>
      <c r="F46" s="397" t="s">
        <v>127</v>
      </c>
      <c r="G46" s="398"/>
    </row>
    <row r="47" spans="1:7" s="305" customFormat="1" ht="13.95" customHeight="1">
      <c r="A47" s="374"/>
      <c r="B47" s="409" t="s">
        <v>210</v>
      </c>
      <c r="C47" s="410"/>
      <c r="D47" s="325"/>
      <c r="E47" s="411"/>
      <c r="F47" s="412"/>
      <c r="G47" s="398"/>
    </row>
    <row r="48" spans="1:7" s="418" customFormat="1" ht="14.4" thickBot="1">
      <c r="A48" s="413"/>
      <c r="B48" s="414"/>
      <c r="C48" s="415"/>
      <c r="D48" s="416"/>
      <c r="E48" s="417"/>
      <c r="F48" s="412"/>
      <c r="G48" s="398"/>
    </row>
    <row r="49" spans="1:7" s="305" customFormat="1" ht="15" customHeight="1">
      <c r="A49" s="419"/>
      <c r="B49" s="420" t="s">
        <v>211</v>
      </c>
      <c r="C49" s="421"/>
      <c r="D49" s="421"/>
      <c r="E49" s="422"/>
      <c r="F49" s="423"/>
    </row>
    <row r="50" spans="1:7" s="305" customFormat="1">
      <c r="A50" s="424"/>
      <c r="B50" s="425" t="s">
        <v>128</v>
      </c>
      <c r="C50" s="426"/>
      <c r="D50" s="426"/>
      <c r="E50" s="427">
        <v>0.18</v>
      </c>
      <c r="F50" s="343"/>
    </row>
    <row r="51" spans="1:7" s="305" customFormat="1" ht="15" customHeight="1" thickBot="1">
      <c r="A51" s="428"/>
      <c r="B51" s="429" t="s">
        <v>212</v>
      </c>
      <c r="C51" s="430"/>
      <c r="D51" s="430"/>
      <c r="E51" s="431"/>
      <c r="F51" s="432"/>
    </row>
    <row r="52" spans="1:7" s="353" customFormat="1" ht="14.4" thickBot="1">
      <c r="A52" s="433"/>
      <c r="B52" s="356"/>
      <c r="C52" s="356"/>
      <c r="D52" s="356"/>
      <c r="E52" s="357"/>
      <c r="F52" s="358"/>
      <c r="G52" s="379"/>
    </row>
    <row r="53" spans="1:7" s="439" customFormat="1" ht="16.2" thickBot="1">
      <c r="A53" s="434"/>
      <c r="B53" s="435" t="s">
        <v>213</v>
      </c>
      <c r="C53" s="436"/>
      <c r="D53" s="436"/>
      <c r="E53" s="437"/>
      <c r="F53" s="438"/>
    </row>
  </sheetData>
  <mergeCells count="3">
    <mergeCell ref="B23:D23"/>
    <mergeCell ref="A42:A43"/>
    <mergeCell ref="A2:F2"/>
  </mergeCells>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9"/>
  <sheetViews>
    <sheetView view="pageBreakPreview" zoomScale="60" zoomScaleNormal="100" workbookViewId="0">
      <selection activeCell="F4" sqref="F4"/>
    </sheetView>
  </sheetViews>
  <sheetFormatPr defaultRowHeight="15.6"/>
  <cols>
    <col min="1" max="1" width="6.5546875" style="145" customWidth="1"/>
    <col min="2" max="2" width="59.88671875" style="145" customWidth="1"/>
    <col min="3" max="3" width="6.44140625" style="276" bestFit="1" customWidth="1"/>
    <col min="4" max="4" width="6" style="153" customWidth="1"/>
    <col min="5" max="5" width="14.5546875" style="153" customWidth="1"/>
    <col min="6" max="6" width="16.109375" style="153" bestFit="1" customWidth="1"/>
    <col min="7" max="7" width="11.88671875" style="145" bestFit="1" customWidth="1"/>
    <col min="8" max="256" width="9.109375" style="145"/>
    <col min="257" max="257" width="6.5546875" style="145" customWidth="1"/>
    <col min="258" max="258" width="59.88671875" style="145" customWidth="1"/>
    <col min="259" max="259" width="6.44140625" style="145" bestFit="1" customWidth="1"/>
    <col min="260" max="260" width="6" style="145" customWidth="1"/>
    <col min="261" max="261" width="14.5546875" style="145" customWidth="1"/>
    <col min="262" max="262" width="16.109375" style="145" bestFit="1" customWidth="1"/>
    <col min="263" max="263" width="11.88671875" style="145" bestFit="1" customWidth="1"/>
    <col min="264" max="512" width="9.109375" style="145"/>
    <col min="513" max="513" width="6.5546875" style="145" customWidth="1"/>
    <col min="514" max="514" width="59.88671875" style="145" customWidth="1"/>
    <col min="515" max="515" width="6.44140625" style="145" bestFit="1" customWidth="1"/>
    <col min="516" max="516" width="6" style="145" customWidth="1"/>
    <col min="517" max="517" width="14.5546875" style="145" customWidth="1"/>
    <col min="518" max="518" width="16.109375" style="145" bestFit="1" customWidth="1"/>
    <col min="519" max="519" width="11.88671875" style="145" bestFit="1" customWidth="1"/>
    <col min="520" max="768" width="9.109375" style="145"/>
    <col min="769" max="769" width="6.5546875" style="145" customWidth="1"/>
    <col min="770" max="770" width="59.88671875" style="145" customWidth="1"/>
    <col min="771" max="771" width="6.44140625" style="145" bestFit="1" customWidth="1"/>
    <col min="772" max="772" width="6" style="145" customWidth="1"/>
    <col min="773" max="773" width="14.5546875" style="145" customWidth="1"/>
    <col min="774" max="774" width="16.109375" style="145" bestFit="1" customWidth="1"/>
    <col min="775" max="775" width="11.88671875" style="145" bestFit="1" customWidth="1"/>
    <col min="776" max="1024" width="9.109375" style="145"/>
    <col min="1025" max="1025" width="6.5546875" style="145" customWidth="1"/>
    <col min="1026" max="1026" width="59.88671875" style="145" customWidth="1"/>
    <col min="1027" max="1027" width="6.44140625" style="145" bestFit="1" customWidth="1"/>
    <col min="1028" max="1028" width="6" style="145" customWidth="1"/>
    <col min="1029" max="1029" width="14.5546875" style="145" customWidth="1"/>
    <col min="1030" max="1030" width="16.109375" style="145" bestFit="1" customWidth="1"/>
    <col min="1031" max="1031" width="11.88671875" style="145" bestFit="1" customWidth="1"/>
    <col min="1032" max="1280" width="9.109375" style="145"/>
    <col min="1281" max="1281" width="6.5546875" style="145" customWidth="1"/>
    <col min="1282" max="1282" width="59.88671875" style="145" customWidth="1"/>
    <col min="1283" max="1283" width="6.44140625" style="145" bestFit="1" customWidth="1"/>
    <col min="1284" max="1284" width="6" style="145" customWidth="1"/>
    <col min="1285" max="1285" width="14.5546875" style="145" customWidth="1"/>
    <col min="1286" max="1286" width="16.109375" style="145" bestFit="1" customWidth="1"/>
    <col min="1287" max="1287" width="11.88671875" style="145" bestFit="1" customWidth="1"/>
    <col min="1288" max="1536" width="9.109375" style="145"/>
    <col min="1537" max="1537" width="6.5546875" style="145" customWidth="1"/>
    <col min="1538" max="1538" width="59.88671875" style="145" customWidth="1"/>
    <col min="1539" max="1539" width="6.44140625" style="145" bestFit="1" customWidth="1"/>
    <col min="1540" max="1540" width="6" style="145" customWidth="1"/>
    <col min="1541" max="1541" width="14.5546875" style="145" customWidth="1"/>
    <col min="1542" max="1542" width="16.109375" style="145" bestFit="1" customWidth="1"/>
    <col min="1543" max="1543" width="11.88671875" style="145" bestFit="1" customWidth="1"/>
    <col min="1544" max="1792" width="9.109375" style="145"/>
    <col min="1793" max="1793" width="6.5546875" style="145" customWidth="1"/>
    <col min="1794" max="1794" width="59.88671875" style="145" customWidth="1"/>
    <col min="1795" max="1795" width="6.44140625" style="145" bestFit="1" customWidth="1"/>
    <col min="1796" max="1796" width="6" style="145" customWidth="1"/>
    <col min="1797" max="1797" width="14.5546875" style="145" customWidth="1"/>
    <col min="1798" max="1798" width="16.109375" style="145" bestFit="1" customWidth="1"/>
    <col min="1799" max="1799" width="11.88671875" style="145" bestFit="1" customWidth="1"/>
    <col min="1800" max="2048" width="9.109375" style="145"/>
    <col min="2049" max="2049" width="6.5546875" style="145" customWidth="1"/>
    <col min="2050" max="2050" width="59.88671875" style="145" customWidth="1"/>
    <col min="2051" max="2051" width="6.44140625" style="145" bestFit="1" customWidth="1"/>
    <col min="2052" max="2052" width="6" style="145" customWidth="1"/>
    <col min="2053" max="2053" width="14.5546875" style="145" customWidth="1"/>
    <col min="2054" max="2054" width="16.109375" style="145" bestFit="1" customWidth="1"/>
    <col min="2055" max="2055" width="11.88671875" style="145" bestFit="1" customWidth="1"/>
    <col min="2056" max="2304" width="9.109375" style="145"/>
    <col min="2305" max="2305" width="6.5546875" style="145" customWidth="1"/>
    <col min="2306" max="2306" width="59.88671875" style="145" customWidth="1"/>
    <col min="2307" max="2307" width="6.44140625" style="145" bestFit="1" customWidth="1"/>
    <col min="2308" max="2308" width="6" style="145" customWidth="1"/>
    <col min="2309" max="2309" width="14.5546875" style="145" customWidth="1"/>
    <col min="2310" max="2310" width="16.109375" style="145" bestFit="1" customWidth="1"/>
    <col min="2311" max="2311" width="11.88671875" style="145" bestFit="1" customWidth="1"/>
    <col min="2312" max="2560" width="9.109375" style="145"/>
    <col min="2561" max="2561" width="6.5546875" style="145" customWidth="1"/>
    <col min="2562" max="2562" width="59.88671875" style="145" customWidth="1"/>
    <col min="2563" max="2563" width="6.44140625" style="145" bestFit="1" customWidth="1"/>
    <col min="2564" max="2564" width="6" style="145" customWidth="1"/>
    <col min="2565" max="2565" width="14.5546875" style="145" customWidth="1"/>
    <col min="2566" max="2566" width="16.109375" style="145" bestFit="1" customWidth="1"/>
    <col min="2567" max="2567" width="11.88671875" style="145" bestFit="1" customWidth="1"/>
    <col min="2568" max="2816" width="9.109375" style="145"/>
    <col min="2817" max="2817" width="6.5546875" style="145" customWidth="1"/>
    <col min="2818" max="2818" width="59.88671875" style="145" customWidth="1"/>
    <col min="2819" max="2819" width="6.44140625" style="145" bestFit="1" customWidth="1"/>
    <col min="2820" max="2820" width="6" style="145" customWidth="1"/>
    <col min="2821" max="2821" width="14.5546875" style="145" customWidth="1"/>
    <col min="2822" max="2822" width="16.109375" style="145" bestFit="1" customWidth="1"/>
    <col min="2823" max="2823" width="11.88671875" style="145" bestFit="1" customWidth="1"/>
    <col min="2824" max="3072" width="9.109375" style="145"/>
    <col min="3073" max="3073" width="6.5546875" style="145" customWidth="1"/>
    <col min="3074" max="3074" width="59.88671875" style="145" customWidth="1"/>
    <col min="3075" max="3075" width="6.44140625" style="145" bestFit="1" customWidth="1"/>
    <col min="3076" max="3076" width="6" style="145" customWidth="1"/>
    <col min="3077" max="3077" width="14.5546875" style="145" customWidth="1"/>
    <col min="3078" max="3078" width="16.109375" style="145" bestFit="1" customWidth="1"/>
    <col min="3079" max="3079" width="11.88671875" style="145" bestFit="1" customWidth="1"/>
    <col min="3080" max="3328" width="9.109375" style="145"/>
    <col min="3329" max="3329" width="6.5546875" style="145" customWidth="1"/>
    <col min="3330" max="3330" width="59.88671875" style="145" customWidth="1"/>
    <col min="3331" max="3331" width="6.44140625" style="145" bestFit="1" customWidth="1"/>
    <col min="3332" max="3332" width="6" style="145" customWidth="1"/>
    <col min="3333" max="3333" width="14.5546875" style="145" customWidth="1"/>
    <col min="3334" max="3334" width="16.109375" style="145" bestFit="1" customWidth="1"/>
    <col min="3335" max="3335" width="11.88671875" style="145" bestFit="1" customWidth="1"/>
    <col min="3336" max="3584" width="9.109375" style="145"/>
    <col min="3585" max="3585" width="6.5546875" style="145" customWidth="1"/>
    <col min="3586" max="3586" width="59.88671875" style="145" customWidth="1"/>
    <col min="3587" max="3587" width="6.44140625" style="145" bestFit="1" customWidth="1"/>
    <col min="3588" max="3588" width="6" style="145" customWidth="1"/>
    <col min="3589" max="3589" width="14.5546875" style="145" customWidth="1"/>
    <col min="3590" max="3590" width="16.109375" style="145" bestFit="1" customWidth="1"/>
    <col min="3591" max="3591" width="11.88671875" style="145" bestFit="1" customWidth="1"/>
    <col min="3592" max="3840" width="9.109375" style="145"/>
    <col min="3841" max="3841" width="6.5546875" style="145" customWidth="1"/>
    <col min="3842" max="3842" width="59.88671875" style="145" customWidth="1"/>
    <col min="3843" max="3843" width="6.44140625" style="145" bestFit="1" customWidth="1"/>
    <col min="3844" max="3844" width="6" style="145" customWidth="1"/>
    <col min="3845" max="3845" width="14.5546875" style="145" customWidth="1"/>
    <col min="3846" max="3846" width="16.109375" style="145" bestFit="1" customWidth="1"/>
    <col min="3847" max="3847" width="11.88671875" style="145" bestFit="1" customWidth="1"/>
    <col min="3848" max="4096" width="9.109375" style="145"/>
    <col min="4097" max="4097" width="6.5546875" style="145" customWidth="1"/>
    <col min="4098" max="4098" width="59.88671875" style="145" customWidth="1"/>
    <col min="4099" max="4099" width="6.44140625" style="145" bestFit="1" customWidth="1"/>
    <col min="4100" max="4100" width="6" style="145" customWidth="1"/>
    <col min="4101" max="4101" width="14.5546875" style="145" customWidth="1"/>
    <col min="4102" max="4102" width="16.109375" style="145" bestFit="1" customWidth="1"/>
    <col min="4103" max="4103" width="11.88671875" style="145" bestFit="1" customWidth="1"/>
    <col min="4104" max="4352" width="9.109375" style="145"/>
    <col min="4353" max="4353" width="6.5546875" style="145" customWidth="1"/>
    <col min="4354" max="4354" width="59.88671875" style="145" customWidth="1"/>
    <col min="4355" max="4355" width="6.44140625" style="145" bestFit="1" customWidth="1"/>
    <col min="4356" max="4356" width="6" style="145" customWidth="1"/>
    <col min="4357" max="4357" width="14.5546875" style="145" customWidth="1"/>
    <col min="4358" max="4358" width="16.109375" style="145" bestFit="1" customWidth="1"/>
    <col min="4359" max="4359" width="11.88671875" style="145" bestFit="1" customWidth="1"/>
    <col min="4360" max="4608" width="9.109375" style="145"/>
    <col min="4609" max="4609" width="6.5546875" style="145" customWidth="1"/>
    <col min="4610" max="4610" width="59.88671875" style="145" customWidth="1"/>
    <col min="4611" max="4611" width="6.44140625" style="145" bestFit="1" customWidth="1"/>
    <col min="4612" max="4612" width="6" style="145" customWidth="1"/>
    <col min="4613" max="4613" width="14.5546875" style="145" customWidth="1"/>
    <col min="4614" max="4614" width="16.109375" style="145" bestFit="1" customWidth="1"/>
    <col min="4615" max="4615" width="11.88671875" style="145" bestFit="1" customWidth="1"/>
    <col min="4616" max="4864" width="9.109375" style="145"/>
    <col min="4865" max="4865" width="6.5546875" style="145" customWidth="1"/>
    <col min="4866" max="4866" width="59.88671875" style="145" customWidth="1"/>
    <col min="4867" max="4867" width="6.44140625" style="145" bestFit="1" customWidth="1"/>
    <col min="4868" max="4868" width="6" style="145" customWidth="1"/>
    <col min="4869" max="4869" width="14.5546875" style="145" customWidth="1"/>
    <col min="4870" max="4870" width="16.109375" style="145" bestFit="1" customWidth="1"/>
    <col min="4871" max="4871" width="11.88671875" style="145" bestFit="1" customWidth="1"/>
    <col min="4872" max="5120" width="9.109375" style="145"/>
    <col min="5121" max="5121" width="6.5546875" style="145" customWidth="1"/>
    <col min="5122" max="5122" width="59.88671875" style="145" customWidth="1"/>
    <col min="5123" max="5123" width="6.44140625" style="145" bestFit="1" customWidth="1"/>
    <col min="5124" max="5124" width="6" style="145" customWidth="1"/>
    <col min="5125" max="5125" width="14.5546875" style="145" customWidth="1"/>
    <col min="5126" max="5126" width="16.109375" style="145" bestFit="1" customWidth="1"/>
    <col min="5127" max="5127" width="11.88671875" style="145" bestFit="1" customWidth="1"/>
    <col min="5128" max="5376" width="9.109375" style="145"/>
    <col min="5377" max="5377" width="6.5546875" style="145" customWidth="1"/>
    <col min="5378" max="5378" width="59.88671875" style="145" customWidth="1"/>
    <col min="5379" max="5379" width="6.44140625" style="145" bestFit="1" customWidth="1"/>
    <col min="5380" max="5380" width="6" style="145" customWidth="1"/>
    <col min="5381" max="5381" width="14.5546875" style="145" customWidth="1"/>
    <col min="5382" max="5382" width="16.109375" style="145" bestFit="1" customWidth="1"/>
    <col min="5383" max="5383" width="11.88671875" style="145" bestFit="1" customWidth="1"/>
    <col min="5384" max="5632" width="9.109375" style="145"/>
    <col min="5633" max="5633" width="6.5546875" style="145" customWidth="1"/>
    <col min="5634" max="5634" width="59.88671875" style="145" customWidth="1"/>
    <col min="5635" max="5635" width="6.44140625" style="145" bestFit="1" customWidth="1"/>
    <col min="5636" max="5636" width="6" style="145" customWidth="1"/>
    <col min="5637" max="5637" width="14.5546875" style="145" customWidth="1"/>
    <col min="5638" max="5638" width="16.109375" style="145" bestFit="1" customWidth="1"/>
    <col min="5639" max="5639" width="11.88671875" style="145" bestFit="1" customWidth="1"/>
    <col min="5640" max="5888" width="9.109375" style="145"/>
    <col min="5889" max="5889" width="6.5546875" style="145" customWidth="1"/>
    <col min="5890" max="5890" width="59.88671875" style="145" customWidth="1"/>
    <col min="5891" max="5891" width="6.44140625" style="145" bestFit="1" customWidth="1"/>
    <col min="5892" max="5892" width="6" style="145" customWidth="1"/>
    <col min="5893" max="5893" width="14.5546875" style="145" customWidth="1"/>
    <col min="5894" max="5894" width="16.109375" style="145" bestFit="1" customWidth="1"/>
    <col min="5895" max="5895" width="11.88671875" style="145" bestFit="1" customWidth="1"/>
    <col min="5896" max="6144" width="9.109375" style="145"/>
    <col min="6145" max="6145" width="6.5546875" style="145" customWidth="1"/>
    <col min="6146" max="6146" width="59.88671875" style="145" customWidth="1"/>
    <col min="6147" max="6147" width="6.44140625" style="145" bestFit="1" customWidth="1"/>
    <col min="6148" max="6148" width="6" style="145" customWidth="1"/>
    <col min="6149" max="6149" width="14.5546875" style="145" customWidth="1"/>
    <col min="6150" max="6150" width="16.109375" style="145" bestFit="1" customWidth="1"/>
    <col min="6151" max="6151" width="11.88671875" style="145" bestFit="1" customWidth="1"/>
    <col min="6152" max="6400" width="9.109375" style="145"/>
    <col min="6401" max="6401" width="6.5546875" style="145" customWidth="1"/>
    <col min="6402" max="6402" width="59.88671875" style="145" customWidth="1"/>
    <col min="6403" max="6403" width="6.44140625" style="145" bestFit="1" customWidth="1"/>
    <col min="6404" max="6404" width="6" style="145" customWidth="1"/>
    <col min="6405" max="6405" width="14.5546875" style="145" customWidth="1"/>
    <col min="6406" max="6406" width="16.109375" style="145" bestFit="1" customWidth="1"/>
    <col min="6407" max="6407" width="11.88671875" style="145" bestFit="1" customWidth="1"/>
    <col min="6408" max="6656" width="9.109375" style="145"/>
    <col min="6657" max="6657" width="6.5546875" style="145" customWidth="1"/>
    <col min="6658" max="6658" width="59.88671875" style="145" customWidth="1"/>
    <col min="6659" max="6659" width="6.44140625" style="145" bestFit="1" customWidth="1"/>
    <col min="6660" max="6660" width="6" style="145" customWidth="1"/>
    <col min="6661" max="6661" width="14.5546875" style="145" customWidth="1"/>
    <col min="6662" max="6662" width="16.109375" style="145" bestFit="1" customWidth="1"/>
    <col min="6663" max="6663" width="11.88671875" style="145" bestFit="1" customWidth="1"/>
    <col min="6664" max="6912" width="9.109375" style="145"/>
    <col min="6913" max="6913" width="6.5546875" style="145" customWidth="1"/>
    <col min="6914" max="6914" width="59.88671875" style="145" customWidth="1"/>
    <col min="6915" max="6915" width="6.44140625" style="145" bestFit="1" customWidth="1"/>
    <col min="6916" max="6916" width="6" style="145" customWidth="1"/>
    <col min="6917" max="6917" width="14.5546875" style="145" customWidth="1"/>
    <col min="6918" max="6918" width="16.109375" style="145" bestFit="1" customWidth="1"/>
    <col min="6919" max="6919" width="11.88671875" style="145" bestFit="1" customWidth="1"/>
    <col min="6920" max="7168" width="9.109375" style="145"/>
    <col min="7169" max="7169" width="6.5546875" style="145" customWidth="1"/>
    <col min="7170" max="7170" width="59.88671875" style="145" customWidth="1"/>
    <col min="7171" max="7171" width="6.44140625" style="145" bestFit="1" customWidth="1"/>
    <col min="7172" max="7172" width="6" style="145" customWidth="1"/>
    <col min="7173" max="7173" width="14.5546875" style="145" customWidth="1"/>
    <col min="7174" max="7174" width="16.109375" style="145" bestFit="1" customWidth="1"/>
    <col min="7175" max="7175" width="11.88671875" style="145" bestFit="1" customWidth="1"/>
    <col min="7176" max="7424" width="9.109375" style="145"/>
    <col min="7425" max="7425" width="6.5546875" style="145" customWidth="1"/>
    <col min="7426" max="7426" width="59.88671875" style="145" customWidth="1"/>
    <col min="7427" max="7427" width="6.44140625" style="145" bestFit="1" customWidth="1"/>
    <col min="7428" max="7428" width="6" style="145" customWidth="1"/>
    <col min="7429" max="7429" width="14.5546875" style="145" customWidth="1"/>
    <col min="7430" max="7430" width="16.109375" style="145" bestFit="1" customWidth="1"/>
    <col min="7431" max="7431" width="11.88671875" style="145" bestFit="1" customWidth="1"/>
    <col min="7432" max="7680" width="9.109375" style="145"/>
    <col min="7681" max="7681" width="6.5546875" style="145" customWidth="1"/>
    <col min="7682" max="7682" width="59.88671875" style="145" customWidth="1"/>
    <col min="7683" max="7683" width="6.44140625" style="145" bestFit="1" customWidth="1"/>
    <col min="7684" max="7684" width="6" style="145" customWidth="1"/>
    <col min="7685" max="7685" width="14.5546875" style="145" customWidth="1"/>
    <col min="7686" max="7686" width="16.109375" style="145" bestFit="1" customWidth="1"/>
    <col min="7687" max="7687" width="11.88671875" style="145" bestFit="1" customWidth="1"/>
    <col min="7688" max="7936" width="9.109375" style="145"/>
    <col min="7937" max="7937" width="6.5546875" style="145" customWidth="1"/>
    <col min="7938" max="7938" width="59.88671875" style="145" customWidth="1"/>
    <col min="7939" max="7939" width="6.44140625" style="145" bestFit="1" customWidth="1"/>
    <col min="7940" max="7940" width="6" style="145" customWidth="1"/>
    <col min="7941" max="7941" width="14.5546875" style="145" customWidth="1"/>
    <col min="7942" max="7942" width="16.109375" style="145" bestFit="1" customWidth="1"/>
    <col min="7943" max="7943" width="11.88671875" style="145" bestFit="1" customWidth="1"/>
    <col min="7944" max="8192" width="9.109375" style="145"/>
    <col min="8193" max="8193" width="6.5546875" style="145" customWidth="1"/>
    <col min="8194" max="8194" width="59.88671875" style="145" customWidth="1"/>
    <col min="8195" max="8195" width="6.44140625" style="145" bestFit="1" customWidth="1"/>
    <col min="8196" max="8196" width="6" style="145" customWidth="1"/>
    <col min="8197" max="8197" width="14.5546875" style="145" customWidth="1"/>
    <col min="8198" max="8198" width="16.109375" style="145" bestFit="1" customWidth="1"/>
    <col min="8199" max="8199" width="11.88671875" style="145" bestFit="1" customWidth="1"/>
    <col min="8200" max="8448" width="9.109375" style="145"/>
    <col min="8449" max="8449" width="6.5546875" style="145" customWidth="1"/>
    <col min="8450" max="8450" width="59.88671875" style="145" customWidth="1"/>
    <col min="8451" max="8451" width="6.44140625" style="145" bestFit="1" customWidth="1"/>
    <col min="8452" max="8452" width="6" style="145" customWidth="1"/>
    <col min="8453" max="8453" width="14.5546875" style="145" customWidth="1"/>
    <col min="8454" max="8454" width="16.109375" style="145" bestFit="1" customWidth="1"/>
    <col min="8455" max="8455" width="11.88671875" style="145" bestFit="1" customWidth="1"/>
    <col min="8456" max="8704" width="9.109375" style="145"/>
    <col min="8705" max="8705" width="6.5546875" style="145" customWidth="1"/>
    <col min="8706" max="8706" width="59.88671875" style="145" customWidth="1"/>
    <col min="8707" max="8707" width="6.44140625" style="145" bestFit="1" customWidth="1"/>
    <col min="8708" max="8708" width="6" style="145" customWidth="1"/>
    <col min="8709" max="8709" width="14.5546875" style="145" customWidth="1"/>
    <col min="8710" max="8710" width="16.109375" style="145" bestFit="1" customWidth="1"/>
    <col min="8711" max="8711" width="11.88671875" style="145" bestFit="1" customWidth="1"/>
    <col min="8712" max="8960" width="9.109375" style="145"/>
    <col min="8961" max="8961" width="6.5546875" style="145" customWidth="1"/>
    <col min="8962" max="8962" width="59.88671875" style="145" customWidth="1"/>
    <col min="8963" max="8963" width="6.44140625" style="145" bestFit="1" customWidth="1"/>
    <col min="8964" max="8964" width="6" style="145" customWidth="1"/>
    <col min="8965" max="8965" width="14.5546875" style="145" customWidth="1"/>
    <col min="8966" max="8966" width="16.109375" style="145" bestFit="1" customWidth="1"/>
    <col min="8967" max="8967" width="11.88671875" style="145" bestFit="1" customWidth="1"/>
    <col min="8968" max="9216" width="9.109375" style="145"/>
    <col min="9217" max="9217" width="6.5546875" style="145" customWidth="1"/>
    <col min="9218" max="9218" width="59.88671875" style="145" customWidth="1"/>
    <col min="9219" max="9219" width="6.44140625" style="145" bestFit="1" customWidth="1"/>
    <col min="9220" max="9220" width="6" style="145" customWidth="1"/>
    <col min="9221" max="9221" width="14.5546875" style="145" customWidth="1"/>
    <col min="9222" max="9222" width="16.109375" style="145" bestFit="1" customWidth="1"/>
    <col min="9223" max="9223" width="11.88671875" style="145" bestFit="1" customWidth="1"/>
    <col min="9224" max="9472" width="9.109375" style="145"/>
    <col min="9473" max="9473" width="6.5546875" style="145" customWidth="1"/>
    <col min="9474" max="9474" width="59.88671875" style="145" customWidth="1"/>
    <col min="9475" max="9475" width="6.44140625" style="145" bestFit="1" customWidth="1"/>
    <col min="9476" max="9476" width="6" style="145" customWidth="1"/>
    <col min="9477" max="9477" width="14.5546875" style="145" customWidth="1"/>
    <col min="9478" max="9478" width="16.109375" style="145" bestFit="1" customWidth="1"/>
    <col min="9479" max="9479" width="11.88671875" style="145" bestFit="1" customWidth="1"/>
    <col min="9480" max="9728" width="9.109375" style="145"/>
    <col min="9729" max="9729" width="6.5546875" style="145" customWidth="1"/>
    <col min="9730" max="9730" width="59.88671875" style="145" customWidth="1"/>
    <col min="9731" max="9731" width="6.44140625" style="145" bestFit="1" customWidth="1"/>
    <col min="9732" max="9732" width="6" style="145" customWidth="1"/>
    <col min="9733" max="9733" width="14.5546875" style="145" customWidth="1"/>
    <col min="9734" max="9734" width="16.109375" style="145" bestFit="1" customWidth="1"/>
    <col min="9735" max="9735" width="11.88671875" style="145" bestFit="1" customWidth="1"/>
    <col min="9736" max="9984" width="9.109375" style="145"/>
    <col min="9985" max="9985" width="6.5546875" style="145" customWidth="1"/>
    <col min="9986" max="9986" width="59.88671875" style="145" customWidth="1"/>
    <col min="9987" max="9987" width="6.44140625" style="145" bestFit="1" customWidth="1"/>
    <col min="9988" max="9988" width="6" style="145" customWidth="1"/>
    <col min="9989" max="9989" width="14.5546875" style="145" customWidth="1"/>
    <col min="9990" max="9990" width="16.109375" style="145" bestFit="1" customWidth="1"/>
    <col min="9991" max="9991" width="11.88671875" style="145" bestFit="1" customWidth="1"/>
    <col min="9992" max="10240" width="9.109375" style="145"/>
    <col min="10241" max="10241" width="6.5546875" style="145" customWidth="1"/>
    <col min="10242" max="10242" width="59.88671875" style="145" customWidth="1"/>
    <col min="10243" max="10243" width="6.44140625" style="145" bestFit="1" customWidth="1"/>
    <col min="10244" max="10244" width="6" style="145" customWidth="1"/>
    <col min="10245" max="10245" width="14.5546875" style="145" customWidth="1"/>
    <col min="10246" max="10246" width="16.109375" style="145" bestFit="1" customWidth="1"/>
    <col min="10247" max="10247" width="11.88671875" style="145" bestFit="1" customWidth="1"/>
    <col min="10248" max="10496" width="9.109375" style="145"/>
    <col min="10497" max="10497" width="6.5546875" style="145" customWidth="1"/>
    <col min="10498" max="10498" width="59.88671875" style="145" customWidth="1"/>
    <col min="10499" max="10499" width="6.44140625" style="145" bestFit="1" customWidth="1"/>
    <col min="10500" max="10500" width="6" style="145" customWidth="1"/>
    <col min="10501" max="10501" width="14.5546875" style="145" customWidth="1"/>
    <col min="10502" max="10502" width="16.109375" style="145" bestFit="1" customWidth="1"/>
    <col min="10503" max="10503" width="11.88671875" style="145" bestFit="1" customWidth="1"/>
    <col min="10504" max="10752" width="9.109375" style="145"/>
    <col min="10753" max="10753" width="6.5546875" style="145" customWidth="1"/>
    <col min="10754" max="10754" width="59.88671875" style="145" customWidth="1"/>
    <col min="10755" max="10755" width="6.44140625" style="145" bestFit="1" customWidth="1"/>
    <col min="10756" max="10756" width="6" style="145" customWidth="1"/>
    <col min="10757" max="10757" width="14.5546875" style="145" customWidth="1"/>
    <col min="10758" max="10758" width="16.109375" style="145" bestFit="1" customWidth="1"/>
    <col min="10759" max="10759" width="11.88671875" style="145" bestFit="1" customWidth="1"/>
    <col min="10760" max="11008" width="9.109375" style="145"/>
    <col min="11009" max="11009" width="6.5546875" style="145" customWidth="1"/>
    <col min="11010" max="11010" width="59.88671875" style="145" customWidth="1"/>
    <col min="11011" max="11011" width="6.44140625" style="145" bestFit="1" customWidth="1"/>
    <col min="11012" max="11012" width="6" style="145" customWidth="1"/>
    <col min="11013" max="11013" width="14.5546875" style="145" customWidth="1"/>
    <col min="11014" max="11014" width="16.109375" style="145" bestFit="1" customWidth="1"/>
    <col min="11015" max="11015" width="11.88671875" style="145" bestFit="1" customWidth="1"/>
    <col min="11016" max="11264" width="9.109375" style="145"/>
    <col min="11265" max="11265" width="6.5546875" style="145" customWidth="1"/>
    <col min="11266" max="11266" width="59.88671875" style="145" customWidth="1"/>
    <col min="11267" max="11267" width="6.44140625" style="145" bestFit="1" customWidth="1"/>
    <col min="11268" max="11268" width="6" style="145" customWidth="1"/>
    <col min="11269" max="11269" width="14.5546875" style="145" customWidth="1"/>
    <col min="11270" max="11270" width="16.109375" style="145" bestFit="1" customWidth="1"/>
    <col min="11271" max="11271" width="11.88671875" style="145" bestFit="1" customWidth="1"/>
    <col min="11272" max="11520" width="9.109375" style="145"/>
    <col min="11521" max="11521" width="6.5546875" style="145" customWidth="1"/>
    <col min="11522" max="11522" width="59.88671875" style="145" customWidth="1"/>
    <col min="11523" max="11523" width="6.44140625" style="145" bestFit="1" customWidth="1"/>
    <col min="11524" max="11524" width="6" style="145" customWidth="1"/>
    <col min="11525" max="11525" width="14.5546875" style="145" customWidth="1"/>
    <col min="11526" max="11526" width="16.109375" style="145" bestFit="1" customWidth="1"/>
    <col min="11527" max="11527" width="11.88671875" style="145" bestFit="1" customWidth="1"/>
    <col min="11528" max="11776" width="9.109375" style="145"/>
    <col min="11777" max="11777" width="6.5546875" style="145" customWidth="1"/>
    <col min="11778" max="11778" width="59.88671875" style="145" customWidth="1"/>
    <col min="11779" max="11779" width="6.44140625" style="145" bestFit="1" customWidth="1"/>
    <col min="11780" max="11780" width="6" style="145" customWidth="1"/>
    <col min="11781" max="11781" width="14.5546875" style="145" customWidth="1"/>
    <col min="11782" max="11782" width="16.109375" style="145" bestFit="1" customWidth="1"/>
    <col min="11783" max="11783" width="11.88671875" style="145" bestFit="1" customWidth="1"/>
    <col min="11784" max="12032" width="9.109375" style="145"/>
    <col min="12033" max="12033" width="6.5546875" style="145" customWidth="1"/>
    <col min="12034" max="12034" width="59.88671875" style="145" customWidth="1"/>
    <col min="12035" max="12035" width="6.44140625" style="145" bestFit="1" customWidth="1"/>
    <col min="12036" max="12036" width="6" style="145" customWidth="1"/>
    <col min="12037" max="12037" width="14.5546875" style="145" customWidth="1"/>
    <col min="12038" max="12038" width="16.109375" style="145" bestFit="1" customWidth="1"/>
    <col min="12039" max="12039" width="11.88671875" style="145" bestFit="1" customWidth="1"/>
    <col min="12040" max="12288" width="9.109375" style="145"/>
    <col min="12289" max="12289" width="6.5546875" style="145" customWidth="1"/>
    <col min="12290" max="12290" width="59.88671875" style="145" customWidth="1"/>
    <col min="12291" max="12291" width="6.44140625" style="145" bestFit="1" customWidth="1"/>
    <col min="12292" max="12292" width="6" style="145" customWidth="1"/>
    <col min="12293" max="12293" width="14.5546875" style="145" customWidth="1"/>
    <col min="12294" max="12294" width="16.109375" style="145" bestFit="1" customWidth="1"/>
    <col min="12295" max="12295" width="11.88671875" style="145" bestFit="1" customWidth="1"/>
    <col min="12296" max="12544" width="9.109375" style="145"/>
    <col min="12545" max="12545" width="6.5546875" style="145" customWidth="1"/>
    <col min="12546" max="12546" width="59.88671875" style="145" customWidth="1"/>
    <col min="12547" max="12547" width="6.44140625" style="145" bestFit="1" customWidth="1"/>
    <col min="12548" max="12548" width="6" style="145" customWidth="1"/>
    <col min="12549" max="12549" width="14.5546875" style="145" customWidth="1"/>
    <col min="12550" max="12550" width="16.109375" style="145" bestFit="1" customWidth="1"/>
    <col min="12551" max="12551" width="11.88671875" style="145" bestFit="1" customWidth="1"/>
    <col min="12552" max="12800" width="9.109375" style="145"/>
    <col min="12801" max="12801" width="6.5546875" style="145" customWidth="1"/>
    <col min="12802" max="12802" width="59.88671875" style="145" customWidth="1"/>
    <col min="12803" max="12803" width="6.44140625" style="145" bestFit="1" customWidth="1"/>
    <col min="12804" max="12804" width="6" style="145" customWidth="1"/>
    <col min="12805" max="12805" width="14.5546875" style="145" customWidth="1"/>
    <col min="12806" max="12806" width="16.109375" style="145" bestFit="1" customWidth="1"/>
    <col min="12807" max="12807" width="11.88671875" style="145" bestFit="1" customWidth="1"/>
    <col min="12808" max="13056" width="9.109375" style="145"/>
    <col min="13057" max="13057" width="6.5546875" style="145" customWidth="1"/>
    <col min="13058" max="13058" width="59.88671875" style="145" customWidth="1"/>
    <col min="13059" max="13059" width="6.44140625" style="145" bestFit="1" customWidth="1"/>
    <col min="13060" max="13060" width="6" style="145" customWidth="1"/>
    <col min="13061" max="13061" width="14.5546875" style="145" customWidth="1"/>
    <col min="13062" max="13062" width="16.109375" style="145" bestFit="1" customWidth="1"/>
    <col min="13063" max="13063" width="11.88671875" style="145" bestFit="1" customWidth="1"/>
    <col min="13064" max="13312" width="9.109375" style="145"/>
    <col min="13313" max="13313" width="6.5546875" style="145" customWidth="1"/>
    <col min="13314" max="13314" width="59.88671875" style="145" customWidth="1"/>
    <col min="13315" max="13315" width="6.44140625" style="145" bestFit="1" customWidth="1"/>
    <col min="13316" max="13316" width="6" style="145" customWidth="1"/>
    <col min="13317" max="13317" width="14.5546875" style="145" customWidth="1"/>
    <col min="13318" max="13318" width="16.109375" style="145" bestFit="1" customWidth="1"/>
    <col min="13319" max="13319" width="11.88671875" style="145" bestFit="1" customWidth="1"/>
    <col min="13320" max="13568" width="9.109375" style="145"/>
    <col min="13569" max="13569" width="6.5546875" style="145" customWidth="1"/>
    <col min="13570" max="13570" width="59.88671875" style="145" customWidth="1"/>
    <col min="13571" max="13571" width="6.44140625" style="145" bestFit="1" customWidth="1"/>
    <col min="13572" max="13572" width="6" style="145" customWidth="1"/>
    <col min="13573" max="13573" width="14.5546875" style="145" customWidth="1"/>
    <col min="13574" max="13574" width="16.109375" style="145" bestFit="1" customWidth="1"/>
    <col min="13575" max="13575" width="11.88671875" style="145" bestFit="1" customWidth="1"/>
    <col min="13576" max="13824" width="9.109375" style="145"/>
    <col min="13825" max="13825" width="6.5546875" style="145" customWidth="1"/>
    <col min="13826" max="13826" width="59.88671875" style="145" customWidth="1"/>
    <col min="13827" max="13827" width="6.44140625" style="145" bestFit="1" customWidth="1"/>
    <col min="13828" max="13828" width="6" style="145" customWidth="1"/>
    <col min="13829" max="13829" width="14.5546875" style="145" customWidth="1"/>
    <col min="13830" max="13830" width="16.109375" style="145" bestFit="1" customWidth="1"/>
    <col min="13831" max="13831" width="11.88671875" style="145" bestFit="1" customWidth="1"/>
    <col min="13832" max="14080" width="9.109375" style="145"/>
    <col min="14081" max="14081" width="6.5546875" style="145" customWidth="1"/>
    <col min="14082" max="14082" width="59.88671875" style="145" customWidth="1"/>
    <col min="14083" max="14083" width="6.44140625" style="145" bestFit="1" customWidth="1"/>
    <col min="14084" max="14084" width="6" style="145" customWidth="1"/>
    <col min="14085" max="14085" width="14.5546875" style="145" customWidth="1"/>
    <col min="14086" max="14086" width="16.109375" style="145" bestFit="1" customWidth="1"/>
    <col min="14087" max="14087" width="11.88671875" style="145" bestFit="1" customWidth="1"/>
    <col min="14088" max="14336" width="9.109375" style="145"/>
    <col min="14337" max="14337" width="6.5546875" style="145" customWidth="1"/>
    <col min="14338" max="14338" width="59.88671875" style="145" customWidth="1"/>
    <col min="14339" max="14339" width="6.44140625" style="145" bestFit="1" customWidth="1"/>
    <col min="14340" max="14340" width="6" style="145" customWidth="1"/>
    <col min="14341" max="14341" width="14.5546875" style="145" customWidth="1"/>
    <col min="14342" max="14342" width="16.109375" style="145" bestFit="1" customWidth="1"/>
    <col min="14343" max="14343" width="11.88671875" style="145" bestFit="1" customWidth="1"/>
    <col min="14344" max="14592" width="9.109375" style="145"/>
    <col min="14593" max="14593" width="6.5546875" style="145" customWidth="1"/>
    <col min="14594" max="14594" width="59.88671875" style="145" customWidth="1"/>
    <col min="14595" max="14595" width="6.44140625" style="145" bestFit="1" customWidth="1"/>
    <col min="14596" max="14596" width="6" style="145" customWidth="1"/>
    <col min="14597" max="14597" width="14.5546875" style="145" customWidth="1"/>
    <col min="14598" max="14598" width="16.109375" style="145" bestFit="1" customWidth="1"/>
    <col min="14599" max="14599" width="11.88671875" style="145" bestFit="1" customWidth="1"/>
    <col min="14600" max="14848" width="9.109375" style="145"/>
    <col min="14849" max="14849" width="6.5546875" style="145" customWidth="1"/>
    <col min="14850" max="14850" width="59.88671875" style="145" customWidth="1"/>
    <col min="14851" max="14851" width="6.44140625" style="145" bestFit="1" customWidth="1"/>
    <col min="14852" max="14852" width="6" style="145" customWidth="1"/>
    <col min="14853" max="14853" width="14.5546875" style="145" customWidth="1"/>
    <col min="14854" max="14854" width="16.109375" style="145" bestFit="1" customWidth="1"/>
    <col min="14855" max="14855" width="11.88671875" style="145" bestFit="1" customWidth="1"/>
    <col min="14856" max="15104" width="9.109375" style="145"/>
    <col min="15105" max="15105" width="6.5546875" style="145" customWidth="1"/>
    <col min="15106" max="15106" width="59.88671875" style="145" customWidth="1"/>
    <col min="15107" max="15107" width="6.44140625" style="145" bestFit="1" customWidth="1"/>
    <col min="15108" max="15108" width="6" style="145" customWidth="1"/>
    <col min="15109" max="15109" width="14.5546875" style="145" customWidth="1"/>
    <col min="15110" max="15110" width="16.109375" style="145" bestFit="1" customWidth="1"/>
    <col min="15111" max="15111" width="11.88671875" style="145" bestFit="1" customWidth="1"/>
    <col min="15112" max="15360" width="9.109375" style="145"/>
    <col min="15361" max="15361" width="6.5546875" style="145" customWidth="1"/>
    <col min="15362" max="15362" width="59.88671875" style="145" customWidth="1"/>
    <col min="15363" max="15363" width="6.44140625" style="145" bestFit="1" customWidth="1"/>
    <col min="15364" max="15364" width="6" style="145" customWidth="1"/>
    <col min="15365" max="15365" width="14.5546875" style="145" customWidth="1"/>
    <col min="15366" max="15366" width="16.109375" style="145" bestFit="1" customWidth="1"/>
    <col min="15367" max="15367" width="11.88671875" style="145" bestFit="1" customWidth="1"/>
    <col min="15368" max="15616" width="9.109375" style="145"/>
    <col min="15617" max="15617" width="6.5546875" style="145" customWidth="1"/>
    <col min="15618" max="15618" width="59.88671875" style="145" customWidth="1"/>
    <col min="15619" max="15619" width="6.44140625" style="145" bestFit="1" customWidth="1"/>
    <col min="15620" max="15620" width="6" style="145" customWidth="1"/>
    <col min="15621" max="15621" width="14.5546875" style="145" customWidth="1"/>
    <col min="15622" max="15622" width="16.109375" style="145" bestFit="1" customWidth="1"/>
    <col min="15623" max="15623" width="11.88671875" style="145" bestFit="1" customWidth="1"/>
    <col min="15624" max="15872" width="9.109375" style="145"/>
    <col min="15873" max="15873" width="6.5546875" style="145" customWidth="1"/>
    <col min="15874" max="15874" width="59.88671875" style="145" customWidth="1"/>
    <col min="15875" max="15875" width="6.44140625" style="145" bestFit="1" customWidth="1"/>
    <col min="15876" max="15876" width="6" style="145" customWidth="1"/>
    <col min="15877" max="15877" width="14.5546875" style="145" customWidth="1"/>
    <col min="15878" max="15878" width="16.109375" style="145" bestFit="1" customWidth="1"/>
    <col min="15879" max="15879" width="11.88671875" style="145" bestFit="1" customWidth="1"/>
    <col min="15880" max="16128" width="9.109375" style="145"/>
    <col min="16129" max="16129" width="6.5546875" style="145" customWidth="1"/>
    <col min="16130" max="16130" width="59.88671875" style="145" customWidth="1"/>
    <col min="16131" max="16131" width="6.44140625" style="145" bestFit="1" customWidth="1"/>
    <col min="16132" max="16132" width="6" style="145" customWidth="1"/>
    <col min="16133" max="16133" width="14.5546875" style="145" customWidth="1"/>
    <col min="16134" max="16134" width="16.109375" style="145" bestFit="1" customWidth="1"/>
    <col min="16135" max="16135" width="11.88671875" style="145" bestFit="1" customWidth="1"/>
    <col min="16136" max="16384" width="9.109375" style="145"/>
  </cols>
  <sheetData>
    <row r="1" spans="1:9" ht="15.75" customHeight="1">
      <c r="A1" s="141"/>
      <c r="B1" s="142"/>
      <c r="C1" s="142"/>
      <c r="D1" s="142"/>
      <c r="E1" s="142"/>
      <c r="F1" s="143"/>
      <c r="G1" s="144"/>
      <c r="H1" s="144"/>
      <c r="I1" s="144"/>
    </row>
    <row r="2" spans="1:9" s="81" customFormat="1" ht="57" customHeight="1">
      <c r="A2" s="80" t="s">
        <v>339</v>
      </c>
      <c r="B2" s="80"/>
      <c r="C2" s="80"/>
      <c r="D2" s="80"/>
      <c r="E2" s="80"/>
      <c r="F2" s="80"/>
      <c r="G2" s="146"/>
    </row>
    <row r="3" spans="1:9" ht="15.75" customHeight="1">
      <c r="A3" s="147"/>
      <c r="B3" s="148"/>
      <c r="C3" s="149"/>
      <c r="D3" s="150"/>
      <c r="E3" s="150"/>
      <c r="F3" s="151"/>
      <c r="G3" s="144"/>
      <c r="H3" s="144"/>
      <c r="I3" s="144"/>
    </row>
    <row r="4" spans="1:9" ht="14.25" customHeight="1">
      <c r="A4" s="147"/>
      <c r="B4" s="152"/>
      <c r="C4" s="149"/>
      <c r="D4" s="150"/>
      <c r="F4" s="154"/>
      <c r="G4" s="144"/>
      <c r="H4" s="144"/>
      <c r="I4" s="144"/>
    </row>
    <row r="5" spans="1:9">
      <c r="A5" s="155" t="s">
        <v>214</v>
      </c>
      <c r="B5" s="156" t="s">
        <v>32</v>
      </c>
      <c r="C5" s="157" t="s">
        <v>37</v>
      </c>
      <c r="D5" s="155" t="s">
        <v>7</v>
      </c>
      <c r="E5" s="155" t="s">
        <v>215</v>
      </c>
      <c r="F5" s="155" t="s">
        <v>8</v>
      </c>
      <c r="G5" s="144"/>
      <c r="H5" s="144"/>
      <c r="I5" s="144"/>
    </row>
    <row r="6" spans="1:9">
      <c r="A6" s="158"/>
      <c r="B6" s="148"/>
      <c r="C6" s="159"/>
      <c r="D6" s="160"/>
      <c r="E6" s="160"/>
      <c r="F6" s="160"/>
      <c r="G6" s="144"/>
      <c r="H6" s="144"/>
      <c r="I6" s="144"/>
    </row>
    <row r="7" spans="1:9">
      <c r="A7" s="161"/>
      <c r="B7" s="162" t="s">
        <v>216</v>
      </c>
      <c r="C7" s="163"/>
      <c r="D7" s="163"/>
      <c r="E7" s="164"/>
      <c r="F7" s="165"/>
      <c r="G7" s="166"/>
      <c r="H7" s="144"/>
      <c r="I7" s="144"/>
    </row>
    <row r="8" spans="1:9">
      <c r="A8" s="161"/>
      <c r="B8" s="167"/>
      <c r="C8" s="163"/>
      <c r="D8" s="163"/>
      <c r="E8" s="164"/>
      <c r="F8" s="165"/>
      <c r="G8" s="166"/>
      <c r="H8" s="144"/>
      <c r="I8" s="144"/>
    </row>
    <row r="9" spans="1:9" ht="62.4">
      <c r="A9" s="161">
        <v>1</v>
      </c>
      <c r="B9" s="168" t="s">
        <v>349</v>
      </c>
      <c r="C9" s="161">
        <v>130</v>
      </c>
      <c r="D9" s="161" t="s">
        <v>35</v>
      </c>
      <c r="E9" s="169"/>
      <c r="F9" s="165"/>
      <c r="G9" s="166"/>
      <c r="H9" s="144"/>
      <c r="I9" s="144"/>
    </row>
    <row r="10" spans="1:9">
      <c r="A10" s="161"/>
      <c r="B10" s="168"/>
      <c r="C10" s="163"/>
      <c r="D10" s="161"/>
      <c r="E10" s="169"/>
      <c r="F10" s="165"/>
      <c r="G10" s="166"/>
      <c r="H10" s="144"/>
      <c r="I10" s="144"/>
    </row>
    <row r="11" spans="1:9" ht="67.5" customHeight="1">
      <c r="A11" s="161">
        <v>2</v>
      </c>
      <c r="B11" s="170" t="s">
        <v>350</v>
      </c>
      <c r="C11" s="161">
        <v>74</v>
      </c>
      <c r="D11" s="161" t="s">
        <v>35</v>
      </c>
      <c r="E11" s="169"/>
      <c r="F11" s="165"/>
      <c r="G11" s="166"/>
      <c r="H11" s="144"/>
      <c r="I11" s="144"/>
    </row>
    <row r="12" spans="1:9">
      <c r="A12" s="161"/>
      <c r="B12" s="168"/>
      <c r="C12" s="163"/>
      <c r="D12" s="161"/>
      <c r="E12" s="169"/>
      <c r="F12" s="165"/>
      <c r="G12" s="166"/>
      <c r="H12" s="144"/>
      <c r="I12" s="144"/>
    </row>
    <row r="13" spans="1:9" ht="46.8">
      <c r="A13" s="161">
        <v>3</v>
      </c>
      <c r="B13" s="168" t="s">
        <v>351</v>
      </c>
      <c r="C13" s="161">
        <v>26</v>
      </c>
      <c r="D13" s="161" t="s">
        <v>35</v>
      </c>
      <c r="E13" s="169"/>
      <c r="F13" s="165"/>
      <c r="G13" s="166"/>
      <c r="H13" s="144"/>
      <c r="I13" s="144"/>
    </row>
    <row r="14" spans="1:9">
      <c r="A14" s="161"/>
      <c r="B14" s="171"/>
      <c r="C14" s="163"/>
      <c r="D14" s="163"/>
      <c r="E14" s="164"/>
      <c r="F14" s="165"/>
      <c r="G14" s="166"/>
      <c r="H14" s="144"/>
      <c r="I14" s="144"/>
    </row>
    <row r="15" spans="1:9" ht="46.8">
      <c r="A15" s="161">
        <v>4</v>
      </c>
      <c r="B15" s="168" t="s">
        <v>352</v>
      </c>
      <c r="C15" s="161">
        <v>26</v>
      </c>
      <c r="D15" s="161" t="s">
        <v>217</v>
      </c>
      <c r="E15" s="169"/>
      <c r="F15" s="165"/>
      <c r="G15" s="166"/>
      <c r="H15" s="144"/>
      <c r="I15" s="144"/>
    </row>
    <row r="16" spans="1:9">
      <c r="A16" s="161"/>
      <c r="B16" s="172"/>
      <c r="C16" s="163"/>
      <c r="D16" s="163"/>
      <c r="E16" s="164"/>
      <c r="F16" s="165"/>
      <c r="G16" s="166"/>
      <c r="H16" s="144"/>
      <c r="I16" s="144"/>
    </row>
    <row r="17" spans="1:9" ht="46.8">
      <c r="A17" s="161">
        <v>5</v>
      </c>
      <c r="B17" s="173" t="s">
        <v>353</v>
      </c>
      <c r="C17" s="161">
        <v>30</v>
      </c>
      <c r="D17" s="161" t="s">
        <v>35</v>
      </c>
      <c r="E17" s="169"/>
      <c r="F17" s="165"/>
      <c r="G17" s="166"/>
      <c r="H17" s="144"/>
      <c r="I17" s="144"/>
    </row>
    <row r="18" spans="1:9">
      <c r="A18" s="161"/>
      <c r="B18" s="173"/>
      <c r="C18" s="163"/>
      <c r="D18" s="163"/>
      <c r="E18" s="164"/>
      <c r="F18" s="165"/>
      <c r="G18" s="166"/>
      <c r="H18" s="144"/>
      <c r="I18" s="144"/>
    </row>
    <row r="19" spans="1:9" ht="78">
      <c r="A19" s="161">
        <v>6</v>
      </c>
      <c r="B19" s="173" t="s">
        <v>354</v>
      </c>
      <c r="C19" s="161">
        <v>45</v>
      </c>
      <c r="D19" s="161" t="s">
        <v>34</v>
      </c>
      <c r="E19" s="165"/>
      <c r="F19" s="165"/>
      <c r="G19" s="166"/>
      <c r="H19" s="144"/>
      <c r="I19" s="144"/>
    </row>
    <row r="20" spans="1:9">
      <c r="A20" s="161"/>
      <c r="B20" s="173"/>
      <c r="C20" s="163"/>
      <c r="D20" s="163"/>
      <c r="E20" s="164"/>
      <c r="F20" s="165"/>
      <c r="G20" s="166"/>
      <c r="H20" s="144"/>
      <c r="I20" s="144"/>
    </row>
    <row r="21" spans="1:9" ht="72.75" customHeight="1">
      <c r="A21" s="161">
        <v>7</v>
      </c>
      <c r="B21" s="168" t="s">
        <v>355</v>
      </c>
      <c r="C21" s="161">
        <v>28</v>
      </c>
      <c r="D21" s="161" t="s">
        <v>35</v>
      </c>
      <c r="E21" s="169"/>
      <c r="F21" s="165"/>
      <c r="G21" s="166"/>
      <c r="H21" s="144"/>
      <c r="I21" s="144"/>
    </row>
    <row r="22" spans="1:9">
      <c r="A22" s="161"/>
      <c r="B22" s="168"/>
      <c r="C22" s="163"/>
      <c r="D22" s="163"/>
      <c r="E22" s="164"/>
      <c r="F22" s="165"/>
      <c r="G22" s="166"/>
      <c r="H22" s="144"/>
      <c r="I22" s="144"/>
    </row>
    <row r="23" spans="1:9" ht="78">
      <c r="A23" s="161">
        <v>8</v>
      </c>
      <c r="B23" s="173" t="s">
        <v>356</v>
      </c>
      <c r="C23" s="161">
        <v>8</v>
      </c>
      <c r="D23" s="161" t="s">
        <v>35</v>
      </c>
      <c r="E23" s="165"/>
      <c r="F23" s="165"/>
      <c r="G23" s="174"/>
      <c r="H23" s="144"/>
      <c r="I23" s="144"/>
    </row>
    <row r="24" spans="1:9">
      <c r="A24" s="161"/>
      <c r="B24" s="173"/>
      <c r="C24" s="161"/>
      <c r="D24" s="161"/>
      <c r="E24" s="165"/>
      <c r="F24" s="165"/>
      <c r="G24" s="174"/>
      <c r="H24" s="144"/>
      <c r="I24" s="144"/>
    </row>
    <row r="25" spans="1:9" ht="67.5" customHeight="1">
      <c r="A25" s="161">
        <v>9</v>
      </c>
      <c r="B25" s="175" t="s">
        <v>357</v>
      </c>
      <c r="C25" s="161">
        <v>1</v>
      </c>
      <c r="D25" s="161" t="s">
        <v>35</v>
      </c>
      <c r="E25" s="165"/>
      <c r="F25" s="165"/>
      <c r="G25" s="174"/>
      <c r="H25" s="144"/>
      <c r="I25" s="144"/>
    </row>
    <row r="26" spans="1:9">
      <c r="A26" s="161"/>
      <c r="B26" s="175"/>
      <c r="C26" s="163"/>
      <c r="D26" s="161"/>
      <c r="E26" s="176"/>
      <c r="F26" s="165"/>
      <c r="G26" s="174"/>
      <c r="H26" s="144"/>
      <c r="I26" s="144"/>
    </row>
    <row r="27" spans="1:9" ht="46.8">
      <c r="A27" s="161">
        <v>10</v>
      </c>
      <c r="B27" s="168" t="s">
        <v>358</v>
      </c>
      <c r="C27" s="161">
        <v>24</v>
      </c>
      <c r="D27" s="161" t="s">
        <v>35</v>
      </c>
      <c r="E27" s="169"/>
      <c r="F27" s="165"/>
      <c r="G27" s="177"/>
      <c r="H27" s="144"/>
      <c r="I27" s="144"/>
    </row>
    <row r="28" spans="1:9">
      <c r="A28" s="161"/>
      <c r="B28" s="168"/>
      <c r="C28" s="161"/>
      <c r="D28" s="161"/>
      <c r="E28" s="169"/>
      <c r="F28" s="165"/>
      <c r="G28" s="177"/>
      <c r="H28" s="144"/>
      <c r="I28" s="144"/>
    </row>
    <row r="29" spans="1:9" ht="31.2">
      <c r="A29" s="161">
        <v>11</v>
      </c>
      <c r="B29" s="178" t="s">
        <v>359</v>
      </c>
      <c r="C29" s="161">
        <v>2</v>
      </c>
      <c r="D29" s="161" t="s">
        <v>35</v>
      </c>
      <c r="E29" s="169"/>
      <c r="F29" s="165"/>
      <c r="G29" s="177"/>
      <c r="H29" s="144"/>
      <c r="I29" s="144"/>
    </row>
    <row r="30" spans="1:9">
      <c r="A30" s="179"/>
      <c r="B30" s="180"/>
      <c r="C30" s="179"/>
      <c r="D30" s="179"/>
      <c r="E30" s="181"/>
      <c r="F30" s="182"/>
      <c r="G30" s="177"/>
      <c r="H30" s="144"/>
      <c r="I30" s="144"/>
    </row>
    <row r="31" spans="1:9" ht="46.8">
      <c r="A31" s="161">
        <v>12</v>
      </c>
      <c r="B31" s="178" t="s">
        <v>360</v>
      </c>
      <c r="C31" s="161">
        <v>2</v>
      </c>
      <c r="D31" s="161" t="s">
        <v>35</v>
      </c>
      <c r="E31" s="169"/>
      <c r="F31" s="165"/>
      <c r="G31" s="177"/>
      <c r="H31" s="144"/>
      <c r="I31" s="144"/>
    </row>
    <row r="32" spans="1:9">
      <c r="A32" s="161"/>
      <c r="B32" s="168"/>
      <c r="C32" s="161"/>
      <c r="D32" s="161"/>
      <c r="E32" s="169"/>
      <c r="F32" s="165"/>
      <c r="G32" s="177"/>
      <c r="H32" s="144"/>
      <c r="I32" s="144"/>
    </row>
    <row r="33" spans="1:9" ht="31.2">
      <c r="A33" s="161">
        <v>13</v>
      </c>
      <c r="B33" s="168" t="s">
        <v>361</v>
      </c>
      <c r="C33" s="161">
        <v>1050</v>
      </c>
      <c r="D33" s="161" t="s">
        <v>217</v>
      </c>
      <c r="E33" s="169"/>
      <c r="F33" s="165"/>
      <c r="G33" s="177"/>
      <c r="H33" s="144"/>
      <c r="I33" s="144"/>
    </row>
    <row r="34" spans="1:9">
      <c r="A34" s="161"/>
      <c r="B34" s="183"/>
      <c r="C34" s="163"/>
      <c r="D34" s="163"/>
      <c r="E34" s="164"/>
      <c r="F34" s="165"/>
      <c r="G34" s="177"/>
      <c r="H34" s="144"/>
      <c r="I34" s="144"/>
    </row>
    <row r="35" spans="1:9" ht="46.8">
      <c r="A35" s="161">
        <v>14</v>
      </c>
      <c r="B35" s="184" t="s">
        <v>362</v>
      </c>
      <c r="C35" s="161">
        <v>21</v>
      </c>
      <c r="D35" s="161" t="s">
        <v>35</v>
      </c>
      <c r="E35" s="165"/>
      <c r="F35" s="165"/>
      <c r="G35" s="185"/>
      <c r="H35" s="144"/>
      <c r="I35" s="144"/>
    </row>
    <row r="36" spans="1:9">
      <c r="A36" s="161"/>
      <c r="B36" s="183"/>
      <c r="C36" s="163"/>
      <c r="D36" s="163"/>
      <c r="E36" s="158"/>
      <c r="F36" s="165"/>
      <c r="G36" s="148"/>
      <c r="H36" s="144"/>
      <c r="I36" s="144"/>
    </row>
    <row r="37" spans="1:9" ht="57" customHeight="1">
      <c r="A37" s="186">
        <v>15</v>
      </c>
      <c r="B37" s="170" t="s">
        <v>363</v>
      </c>
      <c r="C37" s="161">
        <v>350</v>
      </c>
      <c r="D37" s="161" t="s">
        <v>122</v>
      </c>
      <c r="E37" s="165"/>
      <c r="F37" s="165"/>
      <c r="G37" s="185"/>
      <c r="H37" s="144"/>
      <c r="I37" s="144"/>
    </row>
    <row r="38" spans="1:9">
      <c r="A38" s="186"/>
      <c r="B38" s="184"/>
      <c r="C38" s="163"/>
      <c r="D38" s="187"/>
      <c r="E38" s="176"/>
      <c r="F38" s="165"/>
      <c r="G38" s="188"/>
      <c r="H38" s="144"/>
      <c r="I38" s="144"/>
    </row>
    <row r="39" spans="1:9" ht="46.8">
      <c r="A39" s="186">
        <v>16</v>
      </c>
      <c r="B39" s="184" t="s">
        <v>364</v>
      </c>
      <c r="C39" s="161">
        <v>10</v>
      </c>
      <c r="D39" s="189" t="s">
        <v>122</v>
      </c>
      <c r="E39" s="165"/>
      <c r="F39" s="165"/>
      <c r="G39" s="185"/>
      <c r="H39" s="144"/>
      <c r="I39" s="144"/>
    </row>
    <row r="40" spans="1:9">
      <c r="A40" s="186"/>
      <c r="B40" s="184"/>
      <c r="C40" s="163"/>
      <c r="D40" s="187"/>
      <c r="E40" s="176"/>
      <c r="F40" s="165"/>
      <c r="G40" s="185"/>
      <c r="H40" s="144"/>
      <c r="I40" s="144"/>
    </row>
    <row r="41" spans="1:9" ht="31.2">
      <c r="A41" s="186">
        <v>17</v>
      </c>
      <c r="B41" s="184" t="s">
        <v>365</v>
      </c>
      <c r="C41" s="161">
        <v>30</v>
      </c>
      <c r="D41" s="189" t="s">
        <v>122</v>
      </c>
      <c r="E41" s="165"/>
      <c r="F41" s="165"/>
      <c r="G41" s="185"/>
      <c r="H41" s="144"/>
      <c r="I41" s="144"/>
    </row>
    <row r="42" spans="1:9">
      <c r="A42" s="186"/>
      <c r="B42" s="184"/>
      <c r="C42" s="161"/>
      <c r="D42" s="187"/>
      <c r="E42" s="165"/>
      <c r="F42" s="165"/>
      <c r="G42" s="185"/>
      <c r="H42" s="144"/>
      <c r="I42" s="144"/>
    </row>
    <row r="43" spans="1:9" ht="31.2">
      <c r="A43" s="186">
        <v>18</v>
      </c>
      <c r="B43" s="184" t="s">
        <v>366</v>
      </c>
      <c r="C43" s="161">
        <v>20</v>
      </c>
      <c r="D43" s="189" t="s">
        <v>122</v>
      </c>
      <c r="E43" s="165"/>
      <c r="F43" s="165"/>
      <c r="G43" s="185"/>
      <c r="H43" s="144"/>
      <c r="I43" s="144"/>
    </row>
    <row r="44" spans="1:9">
      <c r="A44" s="186"/>
      <c r="B44" s="184"/>
      <c r="C44" s="163"/>
      <c r="D44" s="187"/>
      <c r="E44" s="176"/>
      <c r="F44" s="165"/>
      <c r="G44" s="185"/>
      <c r="H44" s="144"/>
      <c r="I44" s="144"/>
    </row>
    <row r="45" spans="1:9" ht="62.4">
      <c r="A45" s="186">
        <v>19</v>
      </c>
      <c r="B45" s="168" t="s">
        <v>367</v>
      </c>
      <c r="C45" s="161">
        <v>1</v>
      </c>
      <c r="D45" s="189" t="s">
        <v>34</v>
      </c>
      <c r="E45" s="165"/>
      <c r="F45" s="165"/>
      <c r="G45" s="188"/>
      <c r="H45" s="144"/>
      <c r="I45" s="144"/>
    </row>
    <row r="46" spans="1:9">
      <c r="A46" s="186"/>
      <c r="B46" s="184"/>
      <c r="C46" s="161"/>
      <c r="D46" s="189"/>
      <c r="E46" s="165"/>
      <c r="F46" s="165"/>
      <c r="G46" s="188"/>
      <c r="H46" s="144"/>
      <c r="I46" s="144"/>
    </row>
    <row r="47" spans="1:9" ht="62.4">
      <c r="A47" s="186">
        <v>20</v>
      </c>
      <c r="B47" s="168" t="s">
        <v>368</v>
      </c>
      <c r="C47" s="161">
        <v>1</v>
      </c>
      <c r="D47" s="189" t="s">
        <v>34</v>
      </c>
      <c r="E47" s="165"/>
      <c r="F47" s="165"/>
      <c r="G47" s="188"/>
      <c r="H47" s="144"/>
      <c r="I47" s="144"/>
    </row>
    <row r="48" spans="1:9">
      <c r="A48" s="186"/>
      <c r="B48" s="184"/>
      <c r="C48" s="161"/>
      <c r="D48" s="189"/>
      <c r="E48" s="165"/>
      <c r="F48" s="165"/>
      <c r="G48" s="188"/>
      <c r="H48" s="144"/>
      <c r="I48" s="144"/>
    </row>
    <row r="49" spans="1:9" ht="62.4">
      <c r="A49" s="186">
        <v>21</v>
      </c>
      <c r="B49" s="168" t="s">
        <v>369</v>
      </c>
      <c r="C49" s="161">
        <v>1</v>
      </c>
      <c r="D49" s="189" t="s">
        <v>34</v>
      </c>
      <c r="E49" s="165"/>
      <c r="F49" s="165"/>
      <c r="G49" s="188"/>
      <c r="H49" s="144"/>
      <c r="I49" s="144"/>
    </row>
    <row r="50" spans="1:9">
      <c r="A50" s="186"/>
      <c r="B50" s="184"/>
      <c r="C50" s="163"/>
      <c r="D50" s="189"/>
      <c r="E50" s="165"/>
      <c r="F50" s="165"/>
      <c r="G50" s="188"/>
      <c r="H50" s="144"/>
      <c r="I50" s="144"/>
    </row>
    <row r="51" spans="1:9" ht="59.25" customHeight="1">
      <c r="A51" s="186">
        <v>22</v>
      </c>
      <c r="B51" s="168" t="s">
        <v>370</v>
      </c>
      <c r="C51" s="161">
        <v>3</v>
      </c>
      <c r="D51" s="189" t="s">
        <v>34</v>
      </c>
      <c r="E51" s="165"/>
      <c r="F51" s="165"/>
      <c r="G51" s="188"/>
      <c r="H51" s="144"/>
      <c r="I51" s="144"/>
    </row>
    <row r="52" spans="1:9">
      <c r="A52" s="186"/>
      <c r="B52" s="184"/>
      <c r="C52" s="163"/>
      <c r="D52" s="189"/>
      <c r="E52" s="165"/>
      <c r="F52" s="165"/>
      <c r="G52" s="188"/>
      <c r="H52" s="144"/>
      <c r="I52" s="144"/>
    </row>
    <row r="53" spans="1:9" ht="31.2">
      <c r="A53" s="186">
        <v>23</v>
      </c>
      <c r="B53" s="170" t="s">
        <v>371</v>
      </c>
      <c r="C53" s="161">
        <v>75</v>
      </c>
      <c r="D53" s="189" t="s">
        <v>217</v>
      </c>
      <c r="E53" s="165"/>
      <c r="F53" s="165"/>
      <c r="G53" s="188"/>
      <c r="H53" s="144"/>
      <c r="I53" s="144"/>
    </row>
    <row r="54" spans="1:9">
      <c r="A54" s="190"/>
      <c r="B54" s="184"/>
      <c r="C54" s="163"/>
      <c r="D54" s="189"/>
      <c r="E54" s="165"/>
      <c r="F54" s="165"/>
      <c r="G54" s="188"/>
      <c r="H54" s="144"/>
      <c r="I54" s="144"/>
    </row>
    <row r="55" spans="1:9" ht="35.25" customHeight="1">
      <c r="A55" s="189">
        <v>24</v>
      </c>
      <c r="B55" s="168" t="s">
        <v>372</v>
      </c>
      <c r="C55" s="191">
        <v>10</v>
      </c>
      <c r="D55" s="161" t="s">
        <v>35</v>
      </c>
      <c r="E55" s="165"/>
      <c r="F55" s="165"/>
      <c r="G55" s="185"/>
      <c r="H55" s="144"/>
      <c r="I55" s="144"/>
    </row>
    <row r="56" spans="1:9">
      <c r="A56" s="161"/>
      <c r="B56" s="168"/>
      <c r="C56" s="192"/>
      <c r="D56" s="163"/>
      <c r="E56" s="176"/>
      <c r="F56" s="165"/>
      <c r="G56" s="185"/>
      <c r="H56" s="144"/>
      <c r="I56" s="144"/>
    </row>
    <row r="57" spans="1:9" ht="31.2">
      <c r="A57" s="193">
        <v>25</v>
      </c>
      <c r="B57" s="194" t="s">
        <v>373</v>
      </c>
      <c r="C57" s="191">
        <v>150</v>
      </c>
      <c r="D57" s="161" t="s">
        <v>217</v>
      </c>
      <c r="E57" s="165"/>
      <c r="F57" s="165"/>
      <c r="G57" s="185"/>
      <c r="H57" s="144"/>
      <c r="I57" s="144"/>
    </row>
    <row r="58" spans="1:9">
      <c r="A58" s="195"/>
      <c r="B58" s="180"/>
      <c r="C58" s="196"/>
      <c r="D58" s="196"/>
      <c r="E58" s="197"/>
      <c r="F58" s="182"/>
      <c r="G58" s="185"/>
      <c r="H58" s="144"/>
      <c r="I58" s="144"/>
    </row>
    <row r="59" spans="1:9" ht="78">
      <c r="A59" s="198">
        <v>26</v>
      </c>
      <c r="B59" s="184" t="s">
        <v>374</v>
      </c>
      <c r="C59" s="161">
        <v>4</v>
      </c>
      <c r="D59" s="189" t="s">
        <v>34</v>
      </c>
      <c r="E59" s="165"/>
      <c r="F59" s="165"/>
      <c r="G59" s="174"/>
      <c r="I59" s="144"/>
    </row>
    <row r="60" spans="1:9">
      <c r="A60" s="161"/>
      <c r="B60" s="184"/>
      <c r="C60" s="163"/>
      <c r="D60" s="189"/>
      <c r="E60" s="165"/>
      <c r="F60" s="165"/>
      <c r="G60" s="174"/>
      <c r="I60" s="144"/>
    </row>
    <row r="61" spans="1:9" ht="62.4">
      <c r="A61" s="189">
        <v>27</v>
      </c>
      <c r="B61" s="184" t="s">
        <v>375</v>
      </c>
      <c r="C61" s="161">
        <v>1</v>
      </c>
      <c r="D61" s="189" t="s">
        <v>34</v>
      </c>
      <c r="E61" s="165"/>
      <c r="F61" s="165"/>
      <c r="G61" s="174"/>
      <c r="I61" s="144"/>
    </row>
    <row r="62" spans="1:9">
      <c r="A62" s="189"/>
      <c r="B62" s="168"/>
      <c r="C62" s="163"/>
      <c r="D62" s="161"/>
      <c r="E62" s="165"/>
      <c r="F62" s="165"/>
      <c r="G62" s="174"/>
      <c r="I62" s="144"/>
    </row>
    <row r="63" spans="1:9" ht="84" customHeight="1">
      <c r="A63" s="189">
        <v>28</v>
      </c>
      <c r="B63" s="199" t="s">
        <v>376</v>
      </c>
      <c r="C63" s="161">
        <v>2</v>
      </c>
      <c r="D63" s="189" t="s">
        <v>34</v>
      </c>
      <c r="E63" s="165"/>
      <c r="F63" s="165"/>
      <c r="G63" s="174"/>
      <c r="I63" s="144"/>
    </row>
    <row r="64" spans="1:9">
      <c r="A64" s="189"/>
      <c r="B64" s="184"/>
      <c r="C64" s="163"/>
      <c r="D64" s="189"/>
      <c r="E64" s="165"/>
      <c r="F64" s="165"/>
      <c r="G64" s="174"/>
      <c r="I64" s="144"/>
    </row>
    <row r="65" spans="1:9" ht="62.4">
      <c r="A65" s="189">
        <v>29</v>
      </c>
      <c r="B65" s="184" t="s">
        <v>377</v>
      </c>
      <c r="C65" s="161">
        <v>1</v>
      </c>
      <c r="D65" s="189" t="s">
        <v>34</v>
      </c>
      <c r="E65" s="165"/>
      <c r="F65" s="165"/>
      <c r="G65" s="174"/>
      <c r="I65" s="144"/>
    </row>
    <row r="66" spans="1:9">
      <c r="A66" s="189"/>
      <c r="B66" s="184"/>
      <c r="C66" s="163"/>
      <c r="D66" s="189"/>
      <c r="E66" s="165"/>
      <c r="F66" s="165"/>
      <c r="G66" s="174"/>
      <c r="I66" s="144"/>
    </row>
    <row r="67" spans="1:9" ht="78">
      <c r="A67" s="189">
        <v>30</v>
      </c>
      <c r="B67" s="184" t="s">
        <v>378</v>
      </c>
      <c r="C67" s="161">
        <v>1</v>
      </c>
      <c r="D67" s="189" t="s">
        <v>34</v>
      </c>
      <c r="E67" s="165"/>
      <c r="F67" s="165"/>
      <c r="G67" s="174"/>
      <c r="I67" s="144"/>
    </row>
    <row r="68" spans="1:9">
      <c r="A68" s="189"/>
      <c r="B68" s="184"/>
      <c r="C68" s="163"/>
      <c r="D68" s="189"/>
      <c r="E68" s="165"/>
      <c r="F68" s="165"/>
      <c r="G68" s="174"/>
      <c r="I68" s="144"/>
    </row>
    <row r="69" spans="1:9" ht="62.4">
      <c r="A69" s="189">
        <v>31</v>
      </c>
      <c r="B69" s="184" t="s">
        <v>379</v>
      </c>
      <c r="C69" s="161">
        <v>1</v>
      </c>
      <c r="D69" s="189" t="s">
        <v>0</v>
      </c>
      <c r="E69" s="165"/>
      <c r="F69" s="165"/>
      <c r="G69" s="174"/>
      <c r="I69" s="144"/>
    </row>
    <row r="70" spans="1:9">
      <c r="A70" s="189"/>
      <c r="B70" s="200"/>
      <c r="C70" s="163"/>
      <c r="D70" s="187"/>
      <c r="E70" s="176"/>
      <c r="F70" s="176"/>
      <c r="G70" s="174"/>
      <c r="I70" s="144"/>
    </row>
    <row r="71" spans="1:9">
      <c r="A71" s="189">
        <v>32</v>
      </c>
      <c r="B71" s="201" t="s">
        <v>218</v>
      </c>
      <c r="C71" s="163"/>
      <c r="D71" s="187"/>
      <c r="E71" s="176"/>
      <c r="F71" s="176"/>
      <c r="G71" s="174"/>
      <c r="I71" s="144"/>
    </row>
    <row r="72" spans="1:9">
      <c r="A72" s="189"/>
      <c r="B72" s="170" t="s">
        <v>219</v>
      </c>
      <c r="C72" s="161">
        <v>1</v>
      </c>
      <c r="D72" s="189" t="s">
        <v>34</v>
      </c>
      <c r="E72" s="165"/>
      <c r="F72" s="165"/>
      <c r="G72" s="174"/>
      <c r="I72" s="144"/>
    </row>
    <row r="73" spans="1:9">
      <c r="A73" s="189"/>
      <c r="B73" s="170" t="s">
        <v>220</v>
      </c>
      <c r="C73" s="163"/>
      <c r="D73" s="187"/>
      <c r="E73" s="176"/>
      <c r="F73" s="176"/>
      <c r="G73" s="174"/>
      <c r="I73" s="144"/>
    </row>
    <row r="74" spans="1:9">
      <c r="A74" s="189"/>
      <c r="B74" s="170" t="s">
        <v>221</v>
      </c>
      <c r="C74" s="163"/>
      <c r="D74" s="187"/>
      <c r="E74" s="176"/>
      <c r="F74" s="176"/>
      <c r="G74" s="174"/>
      <c r="I74" s="144"/>
    </row>
    <row r="75" spans="1:9">
      <c r="A75" s="189"/>
      <c r="B75" s="170" t="s">
        <v>222</v>
      </c>
      <c r="C75" s="163"/>
      <c r="D75" s="187"/>
      <c r="E75" s="176"/>
      <c r="F75" s="176"/>
      <c r="G75" s="174"/>
      <c r="I75" s="144"/>
    </row>
    <row r="76" spans="1:9">
      <c r="A76" s="189"/>
      <c r="B76" s="170" t="s">
        <v>223</v>
      </c>
      <c r="C76" s="163"/>
      <c r="D76" s="187"/>
      <c r="E76" s="176"/>
      <c r="F76" s="176"/>
      <c r="G76" s="174"/>
      <c r="I76" s="144"/>
    </row>
    <row r="77" spans="1:9">
      <c r="A77" s="189"/>
      <c r="B77" s="202" t="s">
        <v>224</v>
      </c>
      <c r="C77" s="163"/>
      <c r="D77" s="187"/>
      <c r="E77" s="176"/>
      <c r="F77" s="176"/>
      <c r="G77" s="174"/>
      <c r="I77" s="144"/>
    </row>
    <row r="78" spans="1:9">
      <c r="A78" s="189"/>
      <c r="B78" s="202" t="s">
        <v>225</v>
      </c>
      <c r="C78" s="163"/>
      <c r="D78" s="187"/>
      <c r="E78" s="176"/>
      <c r="F78" s="176"/>
      <c r="G78" s="174"/>
      <c r="I78" s="144"/>
    </row>
    <row r="79" spans="1:9">
      <c r="A79" s="189"/>
      <c r="B79" s="202" t="s">
        <v>226</v>
      </c>
      <c r="C79" s="163"/>
      <c r="D79" s="187"/>
      <c r="E79" s="176"/>
      <c r="F79" s="176"/>
      <c r="G79" s="174"/>
      <c r="I79" s="144"/>
    </row>
    <row r="80" spans="1:9">
      <c r="A80" s="189"/>
      <c r="B80" s="202" t="s">
        <v>227</v>
      </c>
      <c r="C80" s="163"/>
      <c r="D80" s="187"/>
      <c r="E80" s="176"/>
      <c r="F80" s="176"/>
      <c r="G80" s="174"/>
      <c r="I80" s="144"/>
    </row>
    <row r="81" spans="1:14">
      <c r="A81" s="189"/>
      <c r="B81" s="202" t="s">
        <v>228</v>
      </c>
      <c r="C81" s="163"/>
      <c r="D81" s="187"/>
      <c r="E81" s="176"/>
      <c r="F81" s="176"/>
      <c r="G81" s="174"/>
      <c r="I81" s="144"/>
    </row>
    <row r="82" spans="1:14">
      <c r="A82" s="189"/>
      <c r="B82" s="202" t="s">
        <v>229</v>
      </c>
      <c r="C82" s="163"/>
      <c r="D82" s="187"/>
      <c r="E82" s="176"/>
      <c r="F82" s="176"/>
      <c r="G82" s="174"/>
      <c r="I82" s="144"/>
    </row>
    <row r="83" spans="1:14" ht="62.4">
      <c r="A83" s="189"/>
      <c r="B83" s="170" t="s">
        <v>230</v>
      </c>
      <c r="C83" s="163"/>
      <c r="D83" s="187"/>
      <c r="E83" s="176"/>
      <c r="F83" s="176"/>
      <c r="G83" s="174"/>
      <c r="I83" s="144"/>
    </row>
    <row r="84" spans="1:14">
      <c r="A84" s="161"/>
      <c r="B84" s="170"/>
      <c r="C84" s="163"/>
      <c r="D84" s="163"/>
      <c r="E84" s="176"/>
      <c r="F84" s="176"/>
      <c r="G84" s="174"/>
      <c r="I84" s="144"/>
    </row>
    <row r="85" spans="1:14" ht="31.2">
      <c r="A85" s="198">
        <v>33</v>
      </c>
      <c r="B85" s="168" t="s">
        <v>380</v>
      </c>
      <c r="C85" s="189">
        <v>250</v>
      </c>
      <c r="D85" s="189" t="s">
        <v>122</v>
      </c>
      <c r="E85" s="203"/>
      <c r="F85" s="165"/>
      <c r="G85" s="188"/>
      <c r="I85" s="144"/>
    </row>
    <row r="86" spans="1:14">
      <c r="A86" s="198"/>
      <c r="B86" s="204"/>
      <c r="C86" s="189"/>
      <c r="D86" s="189"/>
      <c r="E86" s="205"/>
      <c r="F86" s="165"/>
      <c r="G86" s="188"/>
      <c r="I86" s="144"/>
    </row>
    <row r="87" spans="1:14" ht="31.2">
      <c r="A87" s="193">
        <v>34</v>
      </c>
      <c r="B87" s="168" t="s">
        <v>381</v>
      </c>
      <c r="C87" s="161">
        <v>75</v>
      </c>
      <c r="D87" s="161" t="s">
        <v>122</v>
      </c>
      <c r="E87" s="165"/>
      <c r="F87" s="165"/>
      <c r="G87" s="188"/>
      <c r="I87" s="144"/>
    </row>
    <row r="88" spans="1:14">
      <c r="A88" s="198"/>
      <c r="B88" s="204"/>
      <c r="C88" s="187"/>
      <c r="D88" s="187"/>
      <c r="E88" s="205"/>
      <c r="F88" s="165"/>
      <c r="G88" s="188"/>
      <c r="I88" s="144"/>
    </row>
    <row r="89" spans="1:14">
      <c r="A89" s="198"/>
      <c r="B89" s="206" t="s">
        <v>231</v>
      </c>
      <c r="C89" s="163"/>
      <c r="D89" s="187"/>
      <c r="E89" s="176"/>
      <c r="F89" s="165"/>
      <c r="G89" s="185"/>
      <c r="I89" s="144"/>
    </row>
    <row r="90" spans="1:14">
      <c r="A90" s="195"/>
      <c r="B90" s="207"/>
      <c r="C90" s="196"/>
      <c r="D90" s="196"/>
      <c r="E90" s="197"/>
      <c r="F90" s="182"/>
      <c r="G90" s="188"/>
      <c r="I90" s="144"/>
    </row>
    <row r="91" spans="1:14" ht="46.8">
      <c r="A91" s="198">
        <v>35</v>
      </c>
      <c r="B91" s="184" t="s">
        <v>382</v>
      </c>
      <c r="C91" s="163"/>
      <c r="D91" s="187"/>
      <c r="E91" s="176"/>
      <c r="F91" s="165"/>
      <c r="G91" s="188"/>
      <c r="I91" s="144"/>
    </row>
    <row r="92" spans="1:14">
      <c r="A92" s="161" t="s">
        <v>3</v>
      </c>
      <c r="B92" s="184" t="s">
        <v>232</v>
      </c>
      <c r="C92" s="161">
        <v>75</v>
      </c>
      <c r="D92" s="189" t="s">
        <v>122</v>
      </c>
      <c r="E92" s="165"/>
      <c r="F92" s="165"/>
      <c r="G92" s="188"/>
      <c r="I92" s="144"/>
    </row>
    <row r="93" spans="1:14">
      <c r="A93" s="161" t="s">
        <v>4</v>
      </c>
      <c r="B93" s="184" t="s">
        <v>233</v>
      </c>
      <c r="C93" s="161">
        <v>250</v>
      </c>
      <c r="D93" s="189" t="s">
        <v>122</v>
      </c>
      <c r="E93" s="165"/>
      <c r="F93" s="165"/>
      <c r="G93" s="185"/>
      <c r="I93" s="208"/>
      <c r="J93" s="209"/>
      <c r="K93" s="209"/>
      <c r="L93" s="210"/>
      <c r="M93" s="210"/>
      <c r="N93" s="153"/>
    </row>
    <row r="94" spans="1:14">
      <c r="A94" s="161" t="s">
        <v>5</v>
      </c>
      <c r="B94" s="211" t="s">
        <v>234</v>
      </c>
      <c r="C94" s="161">
        <v>140</v>
      </c>
      <c r="D94" s="189" t="s">
        <v>122</v>
      </c>
      <c r="E94" s="165"/>
      <c r="F94" s="165"/>
      <c r="G94" s="185"/>
      <c r="I94" s="208"/>
      <c r="J94" s="209"/>
      <c r="K94" s="209"/>
      <c r="L94" s="210"/>
      <c r="M94" s="210"/>
      <c r="N94" s="153"/>
    </row>
    <row r="95" spans="1:14">
      <c r="A95" s="161" t="s">
        <v>6</v>
      </c>
      <c r="B95" s="211" t="s">
        <v>235</v>
      </c>
      <c r="C95" s="161">
        <v>10</v>
      </c>
      <c r="D95" s="189" t="s">
        <v>122</v>
      </c>
      <c r="E95" s="165"/>
      <c r="F95" s="165"/>
      <c r="G95" s="185"/>
      <c r="I95" s="208"/>
      <c r="J95" s="209"/>
      <c r="K95" s="209"/>
      <c r="L95" s="210"/>
      <c r="M95" s="210"/>
      <c r="N95" s="153"/>
    </row>
    <row r="96" spans="1:14">
      <c r="A96" s="161" t="s">
        <v>236</v>
      </c>
      <c r="B96" s="184" t="s">
        <v>237</v>
      </c>
      <c r="C96" s="161">
        <v>35</v>
      </c>
      <c r="D96" s="189" t="s">
        <v>122</v>
      </c>
      <c r="E96" s="165"/>
      <c r="F96" s="165"/>
      <c r="G96" s="185"/>
      <c r="I96" s="208"/>
      <c r="J96" s="209"/>
      <c r="K96" s="209"/>
      <c r="L96" s="210"/>
      <c r="M96" s="210"/>
      <c r="N96" s="153"/>
    </row>
    <row r="97" spans="1:14">
      <c r="A97" s="161" t="s">
        <v>238</v>
      </c>
      <c r="B97" s="184" t="s">
        <v>239</v>
      </c>
      <c r="C97" s="161">
        <v>10</v>
      </c>
      <c r="D97" s="189" t="s">
        <v>122</v>
      </c>
      <c r="E97" s="165"/>
      <c r="F97" s="165"/>
      <c r="G97" s="185"/>
      <c r="I97" s="208"/>
      <c r="J97" s="209"/>
      <c r="K97" s="209"/>
      <c r="L97" s="210"/>
      <c r="M97" s="210"/>
      <c r="N97" s="153"/>
    </row>
    <row r="98" spans="1:14">
      <c r="A98" s="161" t="s">
        <v>240</v>
      </c>
      <c r="B98" s="184" t="s">
        <v>241</v>
      </c>
      <c r="C98" s="161">
        <v>75</v>
      </c>
      <c r="D98" s="189" t="s">
        <v>122</v>
      </c>
      <c r="E98" s="165"/>
      <c r="F98" s="165"/>
      <c r="G98" s="185"/>
      <c r="I98" s="208"/>
      <c r="J98" s="209"/>
      <c r="K98" s="209"/>
      <c r="L98" s="210"/>
      <c r="M98" s="210"/>
      <c r="N98" s="153"/>
    </row>
    <row r="99" spans="1:14">
      <c r="A99" s="161"/>
      <c r="B99" s="168"/>
      <c r="C99" s="163"/>
      <c r="D99" s="161"/>
      <c r="E99" s="165"/>
      <c r="F99" s="165"/>
      <c r="G99" s="185"/>
      <c r="I99" s="208"/>
      <c r="J99" s="209"/>
      <c r="K99" s="209"/>
      <c r="L99" s="210"/>
      <c r="M99" s="210"/>
      <c r="N99" s="153"/>
    </row>
    <row r="100" spans="1:14" ht="93.6">
      <c r="A100" s="161">
        <v>36</v>
      </c>
      <c r="B100" s="168" t="s">
        <v>383</v>
      </c>
      <c r="C100" s="163"/>
      <c r="D100" s="212"/>
      <c r="E100" s="165"/>
      <c r="F100" s="165"/>
      <c r="G100" s="185"/>
      <c r="I100" s="208"/>
      <c r="J100" s="209"/>
      <c r="K100" s="209"/>
      <c r="L100" s="210"/>
      <c r="M100" s="210"/>
      <c r="N100" s="153"/>
    </row>
    <row r="101" spans="1:14">
      <c r="A101" s="161" t="s">
        <v>3</v>
      </c>
      <c r="B101" s="184" t="s">
        <v>242</v>
      </c>
      <c r="C101" s="161">
        <v>50</v>
      </c>
      <c r="D101" s="190" t="s">
        <v>122</v>
      </c>
      <c r="E101" s="165"/>
      <c r="F101" s="165"/>
      <c r="G101" s="185"/>
      <c r="I101" s="208"/>
      <c r="J101" s="209"/>
      <c r="K101" s="209"/>
      <c r="L101" s="210"/>
      <c r="M101" s="210"/>
      <c r="N101" s="153"/>
    </row>
    <row r="102" spans="1:14">
      <c r="A102" s="161" t="s">
        <v>4</v>
      </c>
      <c r="B102" s="184" t="s">
        <v>243</v>
      </c>
      <c r="C102" s="161">
        <v>40</v>
      </c>
      <c r="D102" s="190" t="s">
        <v>122</v>
      </c>
      <c r="E102" s="165"/>
      <c r="F102" s="165"/>
      <c r="G102" s="185"/>
      <c r="I102" s="208"/>
      <c r="J102" s="209"/>
      <c r="K102" s="209"/>
      <c r="L102" s="210"/>
      <c r="M102" s="210"/>
      <c r="N102" s="153"/>
    </row>
    <row r="103" spans="1:14" ht="31.2">
      <c r="A103" s="161" t="s">
        <v>5</v>
      </c>
      <c r="B103" s="184" t="s">
        <v>244</v>
      </c>
      <c r="C103" s="161">
        <v>55</v>
      </c>
      <c r="D103" s="190" t="s">
        <v>122</v>
      </c>
      <c r="E103" s="165"/>
      <c r="F103" s="165"/>
      <c r="G103" s="185"/>
      <c r="I103" s="208"/>
      <c r="J103" s="209"/>
      <c r="K103" s="209"/>
      <c r="L103" s="210"/>
      <c r="M103" s="210"/>
      <c r="N103" s="153"/>
    </row>
    <row r="104" spans="1:14" ht="31.2">
      <c r="A104" s="161" t="s">
        <v>6</v>
      </c>
      <c r="B104" s="184" t="s">
        <v>245</v>
      </c>
      <c r="C104" s="161">
        <v>65</v>
      </c>
      <c r="D104" s="190" t="s">
        <v>122</v>
      </c>
      <c r="E104" s="165"/>
      <c r="F104" s="165"/>
      <c r="G104" s="185"/>
      <c r="I104" s="208"/>
      <c r="J104" s="209"/>
      <c r="K104" s="209"/>
      <c r="L104" s="210"/>
      <c r="M104" s="210"/>
      <c r="N104" s="153"/>
    </row>
    <row r="105" spans="1:14" ht="31.2">
      <c r="A105" s="161" t="s">
        <v>236</v>
      </c>
      <c r="B105" s="184" t="s">
        <v>246</v>
      </c>
      <c r="C105" s="161">
        <v>40</v>
      </c>
      <c r="D105" s="190" t="s">
        <v>122</v>
      </c>
      <c r="E105" s="165"/>
      <c r="F105" s="165"/>
      <c r="G105" s="185"/>
      <c r="I105" s="208"/>
      <c r="J105" s="209"/>
      <c r="K105" s="209"/>
      <c r="L105" s="210"/>
      <c r="M105" s="210"/>
      <c r="N105" s="153"/>
    </row>
    <row r="106" spans="1:14">
      <c r="A106" s="161" t="s">
        <v>238</v>
      </c>
      <c r="B106" s="184" t="s">
        <v>247</v>
      </c>
      <c r="C106" s="161">
        <v>30</v>
      </c>
      <c r="D106" s="190" t="s">
        <v>122</v>
      </c>
      <c r="E106" s="165"/>
      <c r="F106" s="165"/>
      <c r="G106" s="185"/>
      <c r="I106" s="208"/>
      <c r="J106" s="209"/>
      <c r="K106" s="209"/>
      <c r="L106" s="210"/>
      <c r="M106" s="210"/>
      <c r="N106" s="153"/>
    </row>
    <row r="107" spans="1:14">
      <c r="A107" s="161" t="s">
        <v>240</v>
      </c>
      <c r="B107" s="184" t="s">
        <v>248</v>
      </c>
      <c r="C107" s="161">
        <v>50</v>
      </c>
      <c r="D107" s="190" t="s">
        <v>122</v>
      </c>
      <c r="E107" s="165"/>
      <c r="F107" s="165"/>
      <c r="G107" s="185"/>
      <c r="I107" s="208"/>
      <c r="J107" s="209"/>
      <c r="K107" s="209"/>
      <c r="L107" s="210"/>
      <c r="M107" s="210"/>
      <c r="N107" s="153"/>
    </row>
    <row r="108" spans="1:14">
      <c r="A108" s="161"/>
      <c r="B108" s="200"/>
      <c r="C108" s="163"/>
      <c r="D108" s="212"/>
      <c r="E108" s="165"/>
      <c r="F108" s="165"/>
      <c r="G108" s="185"/>
      <c r="I108" s="208"/>
      <c r="J108" s="209"/>
      <c r="K108" s="209"/>
      <c r="L108" s="210"/>
      <c r="M108" s="210"/>
      <c r="N108" s="153"/>
    </row>
    <row r="109" spans="1:14" ht="31.2">
      <c r="A109" s="161">
        <v>37</v>
      </c>
      <c r="B109" s="168" t="s">
        <v>384</v>
      </c>
      <c r="C109" s="163"/>
      <c r="D109" s="213"/>
      <c r="E109" s="165"/>
      <c r="F109" s="165"/>
      <c r="G109" s="185"/>
      <c r="I109" s="208"/>
      <c r="J109" s="209"/>
      <c r="K109" s="209"/>
      <c r="L109" s="210"/>
      <c r="M109" s="210"/>
      <c r="N109" s="153"/>
    </row>
    <row r="110" spans="1:14">
      <c r="A110" s="161" t="s">
        <v>3</v>
      </c>
      <c r="B110" s="184" t="s">
        <v>249</v>
      </c>
      <c r="C110" s="161">
        <v>6</v>
      </c>
      <c r="D110" s="190" t="s">
        <v>250</v>
      </c>
      <c r="E110" s="165"/>
      <c r="F110" s="165"/>
      <c r="G110" s="185"/>
      <c r="I110" s="208"/>
      <c r="J110" s="209"/>
      <c r="K110" s="209"/>
      <c r="L110" s="210"/>
      <c r="M110" s="210"/>
      <c r="N110" s="153"/>
    </row>
    <row r="111" spans="1:14">
      <c r="A111" s="161" t="s">
        <v>4</v>
      </c>
      <c r="B111" s="184" t="s">
        <v>251</v>
      </c>
      <c r="C111" s="161">
        <v>4</v>
      </c>
      <c r="D111" s="190" t="s">
        <v>250</v>
      </c>
      <c r="E111" s="165"/>
      <c r="F111" s="165"/>
      <c r="G111" s="185"/>
      <c r="I111" s="208"/>
      <c r="J111" s="209"/>
      <c r="K111" s="209"/>
      <c r="L111" s="210"/>
      <c r="M111" s="210"/>
      <c r="N111" s="153"/>
    </row>
    <row r="112" spans="1:14">
      <c r="A112" s="161" t="s">
        <v>5</v>
      </c>
      <c r="B112" s="184" t="s">
        <v>252</v>
      </c>
      <c r="C112" s="161">
        <v>2</v>
      </c>
      <c r="D112" s="190" t="s">
        <v>250</v>
      </c>
      <c r="E112" s="165"/>
      <c r="F112" s="165"/>
      <c r="G112" s="185"/>
      <c r="I112" s="208"/>
      <c r="J112" s="209"/>
      <c r="K112" s="209"/>
      <c r="L112" s="210"/>
      <c r="M112" s="210"/>
      <c r="N112" s="153"/>
    </row>
    <row r="113" spans="1:14">
      <c r="A113" s="161" t="s">
        <v>6</v>
      </c>
      <c r="B113" s="184" t="s">
        <v>253</v>
      </c>
      <c r="C113" s="161">
        <v>2</v>
      </c>
      <c r="D113" s="190" t="s">
        <v>250</v>
      </c>
      <c r="E113" s="165"/>
      <c r="F113" s="165"/>
      <c r="G113" s="185"/>
      <c r="I113" s="208"/>
      <c r="J113" s="209"/>
      <c r="K113" s="209"/>
      <c r="L113" s="210"/>
      <c r="M113" s="210"/>
      <c r="N113" s="153"/>
    </row>
    <row r="114" spans="1:14">
      <c r="A114" s="161" t="s">
        <v>236</v>
      </c>
      <c r="B114" s="184" t="s">
        <v>254</v>
      </c>
      <c r="C114" s="161">
        <v>2</v>
      </c>
      <c r="D114" s="190" t="s">
        <v>250</v>
      </c>
      <c r="E114" s="165"/>
      <c r="F114" s="165"/>
      <c r="G114" s="185"/>
      <c r="I114" s="208"/>
      <c r="J114" s="209"/>
      <c r="K114" s="209"/>
      <c r="L114" s="210"/>
      <c r="M114" s="210"/>
      <c r="N114" s="153"/>
    </row>
    <row r="115" spans="1:14">
      <c r="A115" s="161" t="s">
        <v>238</v>
      </c>
      <c r="B115" s="184" t="s">
        <v>255</v>
      </c>
      <c r="C115" s="161">
        <v>2</v>
      </c>
      <c r="D115" s="190" t="s">
        <v>250</v>
      </c>
      <c r="E115" s="165"/>
      <c r="F115" s="165"/>
      <c r="G115" s="185"/>
      <c r="I115" s="208"/>
      <c r="J115" s="209"/>
      <c r="K115" s="209"/>
      <c r="L115" s="210"/>
      <c r="M115" s="210"/>
      <c r="N115" s="153"/>
    </row>
    <row r="116" spans="1:14">
      <c r="A116" s="161" t="s">
        <v>240</v>
      </c>
      <c r="B116" s="184" t="s">
        <v>256</v>
      </c>
      <c r="C116" s="161">
        <v>2</v>
      </c>
      <c r="D116" s="190" t="s">
        <v>250</v>
      </c>
      <c r="E116" s="165"/>
      <c r="F116" s="165"/>
      <c r="G116" s="185"/>
      <c r="I116" s="208"/>
      <c r="J116" s="209"/>
      <c r="K116" s="209"/>
      <c r="L116" s="210"/>
      <c r="M116" s="210"/>
      <c r="N116" s="153"/>
    </row>
    <row r="117" spans="1:14">
      <c r="A117" s="161"/>
      <c r="B117" s="184"/>
      <c r="C117" s="161"/>
      <c r="D117" s="189"/>
      <c r="E117" s="165"/>
      <c r="F117" s="165"/>
      <c r="G117" s="185"/>
      <c r="I117" s="208"/>
      <c r="J117" s="209"/>
      <c r="K117" s="209"/>
      <c r="L117" s="210"/>
      <c r="M117" s="210"/>
      <c r="N117" s="153"/>
    </row>
    <row r="118" spans="1:14" ht="62.4">
      <c r="A118" s="161">
        <v>38</v>
      </c>
      <c r="B118" s="214" t="s">
        <v>385</v>
      </c>
      <c r="C118" s="215">
        <v>4</v>
      </c>
      <c r="D118" s="215" t="s">
        <v>257</v>
      </c>
      <c r="E118" s="216"/>
      <c r="F118" s="216"/>
      <c r="G118" s="185"/>
      <c r="I118" s="208"/>
      <c r="J118" s="209"/>
      <c r="K118" s="209"/>
      <c r="L118" s="210"/>
      <c r="M118" s="210"/>
      <c r="N118" s="153"/>
    </row>
    <row r="119" spans="1:14">
      <c r="A119" s="161"/>
      <c r="B119" s="217" t="s">
        <v>258</v>
      </c>
      <c r="C119" s="218"/>
      <c r="D119" s="218"/>
      <c r="E119" s="216"/>
      <c r="F119" s="219"/>
      <c r="G119" s="185"/>
      <c r="I119" s="208"/>
      <c r="J119" s="209"/>
      <c r="K119" s="209"/>
      <c r="L119" s="210"/>
      <c r="M119" s="210"/>
      <c r="N119" s="153"/>
    </row>
    <row r="120" spans="1:14">
      <c r="A120" s="161"/>
      <c r="B120" s="217" t="s">
        <v>259</v>
      </c>
      <c r="C120" s="218"/>
      <c r="D120" s="218"/>
      <c r="E120" s="216"/>
      <c r="F120" s="219"/>
      <c r="G120" s="185"/>
      <c r="I120" s="208"/>
      <c r="J120" s="209"/>
      <c r="K120" s="209"/>
      <c r="L120" s="210"/>
      <c r="M120" s="210"/>
      <c r="N120" s="153"/>
    </row>
    <row r="121" spans="1:14">
      <c r="A121" s="161"/>
      <c r="B121" s="214" t="s">
        <v>260</v>
      </c>
      <c r="C121" s="218"/>
      <c r="D121" s="218"/>
      <c r="E121" s="216"/>
      <c r="F121" s="219"/>
      <c r="G121" s="185"/>
      <c r="I121" s="208"/>
      <c r="J121" s="209"/>
      <c r="K121" s="209"/>
      <c r="L121" s="210"/>
      <c r="M121" s="210"/>
      <c r="N121" s="153"/>
    </row>
    <row r="122" spans="1:14">
      <c r="A122" s="161"/>
      <c r="B122" s="220"/>
      <c r="C122" s="221"/>
      <c r="D122" s="221"/>
      <c r="E122" s="222"/>
      <c r="F122" s="223"/>
      <c r="G122" s="185"/>
      <c r="I122" s="208"/>
      <c r="J122" s="209"/>
      <c r="K122" s="209"/>
      <c r="L122" s="210"/>
      <c r="M122" s="210"/>
      <c r="N122" s="153"/>
    </row>
    <row r="123" spans="1:14">
      <c r="A123" s="161"/>
      <c r="B123" s="206" t="s">
        <v>261</v>
      </c>
      <c r="C123" s="163"/>
      <c r="D123" s="163"/>
      <c r="E123" s="176"/>
      <c r="F123" s="165"/>
      <c r="G123" s="188"/>
      <c r="I123" s="208"/>
      <c r="J123" s="209"/>
      <c r="K123" s="224"/>
      <c r="L123" s="210"/>
      <c r="M123" s="210"/>
    </row>
    <row r="124" spans="1:14">
      <c r="A124" s="161"/>
      <c r="B124" s="204"/>
      <c r="C124" s="163"/>
      <c r="D124" s="187"/>
      <c r="E124" s="176"/>
      <c r="F124" s="165"/>
      <c r="G124" s="166"/>
      <c r="I124" s="208"/>
      <c r="J124" s="209"/>
      <c r="K124" s="224"/>
      <c r="L124" s="210"/>
      <c r="M124" s="210"/>
    </row>
    <row r="125" spans="1:14" ht="31.2">
      <c r="A125" s="161">
        <v>39</v>
      </c>
      <c r="B125" s="201" t="s">
        <v>262</v>
      </c>
      <c r="C125" s="163"/>
      <c r="D125" s="187"/>
      <c r="E125" s="163"/>
      <c r="F125" s="165"/>
      <c r="G125" s="174"/>
      <c r="I125" s="144"/>
    </row>
    <row r="126" spans="1:14">
      <c r="A126" s="189" t="s">
        <v>3</v>
      </c>
      <c r="B126" s="168" t="s">
        <v>263</v>
      </c>
      <c r="C126" s="161">
        <v>2</v>
      </c>
      <c r="D126" s="161" t="s">
        <v>35</v>
      </c>
      <c r="E126" s="169"/>
      <c r="F126" s="165"/>
      <c r="G126" s="174"/>
      <c r="I126" s="144"/>
    </row>
    <row r="127" spans="1:14">
      <c r="A127" s="189" t="s">
        <v>4</v>
      </c>
      <c r="B127" s="168" t="s">
        <v>264</v>
      </c>
      <c r="C127" s="161">
        <v>2</v>
      </c>
      <c r="D127" s="161" t="s">
        <v>35</v>
      </c>
      <c r="E127" s="169"/>
      <c r="F127" s="165"/>
      <c r="G127" s="174"/>
      <c r="I127" s="144"/>
    </row>
    <row r="128" spans="1:14">
      <c r="A128" s="189" t="s">
        <v>5</v>
      </c>
      <c r="B128" s="168" t="s">
        <v>265</v>
      </c>
      <c r="C128" s="161">
        <v>10</v>
      </c>
      <c r="D128" s="161" t="s">
        <v>35</v>
      </c>
      <c r="E128" s="169"/>
      <c r="F128" s="165"/>
      <c r="G128" s="174"/>
      <c r="I128" s="144"/>
    </row>
    <row r="129" spans="1:9">
      <c r="A129" s="189" t="s">
        <v>6</v>
      </c>
      <c r="B129" s="168" t="s">
        <v>266</v>
      </c>
      <c r="C129" s="161">
        <v>12</v>
      </c>
      <c r="D129" s="161" t="s">
        <v>35</v>
      </c>
      <c r="E129" s="169"/>
      <c r="F129" s="165"/>
      <c r="G129" s="188"/>
      <c r="I129" s="144"/>
    </row>
    <row r="130" spans="1:9">
      <c r="A130" s="189" t="s">
        <v>236</v>
      </c>
      <c r="B130" s="168" t="s">
        <v>267</v>
      </c>
      <c r="C130" s="161">
        <v>34</v>
      </c>
      <c r="D130" s="161" t="s">
        <v>35</v>
      </c>
      <c r="E130" s="169"/>
      <c r="F130" s="165"/>
      <c r="G130" s="188"/>
      <c r="I130" s="144"/>
    </row>
    <row r="131" spans="1:9">
      <c r="A131" s="189" t="s">
        <v>238</v>
      </c>
      <c r="B131" s="168" t="s">
        <v>268</v>
      </c>
      <c r="C131" s="161">
        <v>4</v>
      </c>
      <c r="D131" s="161" t="s">
        <v>35</v>
      </c>
      <c r="E131" s="169"/>
      <c r="F131" s="165"/>
      <c r="G131" s="188"/>
      <c r="I131" s="144"/>
    </row>
    <row r="132" spans="1:9">
      <c r="A132" s="189" t="s">
        <v>240</v>
      </c>
      <c r="B132" s="168" t="s">
        <v>269</v>
      </c>
      <c r="C132" s="161">
        <v>19</v>
      </c>
      <c r="D132" s="161" t="s">
        <v>35</v>
      </c>
      <c r="E132" s="169"/>
      <c r="F132" s="165"/>
      <c r="G132" s="174"/>
      <c r="I132" s="144"/>
    </row>
    <row r="133" spans="1:9">
      <c r="A133" s="189" t="s">
        <v>270</v>
      </c>
      <c r="B133" s="168" t="s">
        <v>271</v>
      </c>
      <c r="C133" s="161">
        <v>21</v>
      </c>
      <c r="D133" s="161" t="s">
        <v>35</v>
      </c>
      <c r="E133" s="169"/>
      <c r="F133" s="165"/>
      <c r="G133" s="174"/>
      <c r="I133" s="144"/>
    </row>
    <row r="134" spans="1:9">
      <c r="A134" s="189" t="s">
        <v>272</v>
      </c>
      <c r="B134" s="168" t="s">
        <v>273</v>
      </c>
      <c r="C134" s="161">
        <v>36</v>
      </c>
      <c r="D134" s="161" t="s">
        <v>35</v>
      </c>
      <c r="E134" s="169"/>
      <c r="F134" s="165"/>
      <c r="G134" s="174"/>
      <c r="I134" s="144"/>
    </row>
    <row r="135" spans="1:9">
      <c r="A135" s="179" t="s">
        <v>274</v>
      </c>
      <c r="B135" s="180" t="s">
        <v>275</v>
      </c>
      <c r="C135" s="179">
        <v>21</v>
      </c>
      <c r="D135" s="179" t="s">
        <v>35</v>
      </c>
      <c r="E135" s="181"/>
      <c r="F135" s="182"/>
      <c r="G135" s="174"/>
      <c r="I135" s="144"/>
    </row>
    <row r="136" spans="1:9">
      <c r="A136" s="189" t="s">
        <v>276</v>
      </c>
      <c r="B136" s="168" t="s">
        <v>277</v>
      </c>
      <c r="C136" s="161">
        <v>2</v>
      </c>
      <c r="D136" s="161" t="s">
        <v>35</v>
      </c>
      <c r="E136" s="169"/>
      <c r="F136" s="165"/>
      <c r="G136" s="174"/>
      <c r="I136" s="144"/>
    </row>
    <row r="137" spans="1:9">
      <c r="A137" s="189" t="s">
        <v>278</v>
      </c>
      <c r="B137" s="168" t="s">
        <v>279</v>
      </c>
      <c r="C137" s="161">
        <v>2</v>
      </c>
      <c r="D137" s="161" t="s">
        <v>35</v>
      </c>
      <c r="E137" s="169"/>
      <c r="F137" s="165"/>
      <c r="G137" s="174"/>
      <c r="I137" s="144"/>
    </row>
    <row r="138" spans="1:9" ht="31.2">
      <c r="A138" s="189" t="s">
        <v>280</v>
      </c>
      <c r="B138" s="168" t="s">
        <v>281</v>
      </c>
      <c r="C138" s="161">
        <v>5</v>
      </c>
      <c r="D138" s="161" t="s">
        <v>35</v>
      </c>
      <c r="E138" s="169"/>
      <c r="F138" s="165"/>
      <c r="G138" s="174"/>
      <c r="I138" s="144"/>
    </row>
    <row r="139" spans="1:9">
      <c r="A139" s="189"/>
      <c r="B139" s="225"/>
      <c r="C139" s="163"/>
      <c r="D139" s="226"/>
      <c r="E139" s="176"/>
      <c r="F139" s="165"/>
      <c r="G139" s="174"/>
      <c r="I139" s="144"/>
    </row>
    <row r="140" spans="1:9" ht="18" customHeight="1">
      <c r="A140" s="161">
        <v>40</v>
      </c>
      <c r="B140" s="227" t="s">
        <v>282</v>
      </c>
      <c r="C140" s="163"/>
      <c r="D140" s="187"/>
      <c r="E140" s="176"/>
      <c r="F140" s="165"/>
      <c r="G140" s="228"/>
      <c r="I140" s="144"/>
    </row>
    <row r="141" spans="1:9">
      <c r="A141" s="161" t="s">
        <v>3</v>
      </c>
      <c r="B141" s="229" t="s">
        <v>283</v>
      </c>
      <c r="C141" s="161">
        <v>21</v>
      </c>
      <c r="D141" s="189" t="s">
        <v>35</v>
      </c>
      <c r="E141" s="165"/>
      <c r="F141" s="165"/>
      <c r="G141" s="174"/>
      <c r="I141" s="144"/>
    </row>
    <row r="142" spans="1:9">
      <c r="A142" s="161" t="s">
        <v>4</v>
      </c>
      <c r="B142" s="229" t="s">
        <v>284</v>
      </c>
      <c r="C142" s="161">
        <v>5</v>
      </c>
      <c r="D142" s="189" t="s">
        <v>35</v>
      </c>
      <c r="E142" s="165"/>
      <c r="F142" s="165"/>
      <c r="G142" s="174"/>
      <c r="I142" s="144"/>
    </row>
    <row r="143" spans="1:9" ht="36" customHeight="1">
      <c r="A143" s="161" t="s">
        <v>5</v>
      </c>
      <c r="B143" s="184" t="s">
        <v>285</v>
      </c>
      <c r="C143" s="161">
        <v>6</v>
      </c>
      <c r="D143" s="189" t="s">
        <v>35</v>
      </c>
      <c r="E143" s="165"/>
      <c r="F143" s="165"/>
      <c r="G143" s="188"/>
      <c r="I143" s="144"/>
    </row>
    <row r="144" spans="1:9">
      <c r="A144" s="161" t="s">
        <v>6</v>
      </c>
      <c r="B144" s="230" t="s">
        <v>286</v>
      </c>
      <c r="C144" s="161">
        <v>26</v>
      </c>
      <c r="D144" s="189" t="s">
        <v>35</v>
      </c>
      <c r="E144" s="165"/>
      <c r="F144" s="165"/>
      <c r="G144" s="188"/>
      <c r="I144" s="144"/>
    </row>
    <row r="145" spans="1:9">
      <c r="A145" s="161" t="s">
        <v>236</v>
      </c>
      <c r="B145" s="230" t="s">
        <v>287</v>
      </c>
      <c r="C145" s="161">
        <v>8</v>
      </c>
      <c r="D145" s="189" t="s">
        <v>35</v>
      </c>
      <c r="E145" s="165"/>
      <c r="F145" s="165"/>
      <c r="G145" s="188"/>
      <c r="I145" s="144"/>
    </row>
    <row r="146" spans="1:9">
      <c r="A146" s="161"/>
      <c r="B146" s="230"/>
      <c r="C146" s="161"/>
      <c r="D146" s="226"/>
      <c r="E146" s="231"/>
      <c r="F146" s="165"/>
      <c r="G146" s="188"/>
      <c r="I146" s="144"/>
    </row>
    <row r="147" spans="1:9" ht="15" customHeight="1">
      <c r="A147" s="161">
        <v>41</v>
      </c>
      <c r="B147" s="232" t="s">
        <v>386</v>
      </c>
      <c r="C147" s="161">
        <v>4</v>
      </c>
      <c r="D147" s="233" t="s">
        <v>35</v>
      </c>
      <c r="E147" s="165"/>
      <c r="F147" s="165"/>
      <c r="G147" s="188"/>
      <c r="I147" s="144"/>
    </row>
    <row r="148" spans="1:9" ht="15" customHeight="1">
      <c r="A148" s="161"/>
      <c r="B148" s="230" t="s">
        <v>288</v>
      </c>
      <c r="C148" s="161">
        <v>1</v>
      </c>
      <c r="D148" s="233" t="s">
        <v>35</v>
      </c>
      <c r="E148" s="165"/>
      <c r="F148" s="165"/>
      <c r="G148" s="188"/>
      <c r="I148" s="144"/>
    </row>
    <row r="149" spans="1:9" ht="15" customHeight="1">
      <c r="A149" s="161"/>
      <c r="B149" s="230"/>
      <c r="C149" s="163"/>
      <c r="D149" s="233"/>
      <c r="E149" s="165"/>
      <c r="F149" s="165"/>
      <c r="G149" s="188"/>
      <c r="I149" s="144"/>
    </row>
    <row r="150" spans="1:9">
      <c r="A150" s="161"/>
      <c r="B150" s="206" t="s">
        <v>289</v>
      </c>
      <c r="C150" s="163"/>
      <c r="D150" s="226"/>
      <c r="E150" s="176"/>
      <c r="F150" s="165"/>
      <c r="G150" s="188"/>
      <c r="I150" s="144"/>
    </row>
    <row r="151" spans="1:9">
      <c r="A151" s="161"/>
      <c r="B151" s="234"/>
      <c r="C151" s="163"/>
      <c r="D151" s="163"/>
      <c r="E151" s="176"/>
      <c r="F151" s="165"/>
      <c r="G151" s="188"/>
      <c r="I151" s="144"/>
    </row>
    <row r="152" spans="1:9" ht="31.2">
      <c r="A152" s="161">
        <v>42</v>
      </c>
      <c r="B152" s="168" t="s">
        <v>387</v>
      </c>
      <c r="C152" s="161">
        <v>14</v>
      </c>
      <c r="D152" s="161" t="s">
        <v>35</v>
      </c>
      <c r="E152" s="165"/>
      <c r="F152" s="165"/>
      <c r="G152" s="188"/>
      <c r="I152" s="144"/>
    </row>
    <row r="153" spans="1:9">
      <c r="A153" s="161"/>
      <c r="B153" s="168"/>
      <c r="C153" s="161"/>
      <c r="D153" s="161"/>
      <c r="E153" s="165"/>
      <c r="F153" s="165"/>
      <c r="G153" s="188"/>
      <c r="I153" s="144"/>
    </row>
    <row r="154" spans="1:9">
      <c r="A154" s="161">
        <v>43</v>
      </c>
      <c r="B154" s="168" t="s">
        <v>388</v>
      </c>
      <c r="C154" s="161">
        <v>1</v>
      </c>
      <c r="D154" s="161" t="s">
        <v>34</v>
      </c>
      <c r="E154" s="165"/>
      <c r="F154" s="165"/>
      <c r="G154" s="188"/>
      <c r="I154" s="144"/>
    </row>
    <row r="155" spans="1:9">
      <c r="A155" s="161"/>
      <c r="B155" s="168"/>
      <c r="C155" s="161"/>
      <c r="D155" s="161"/>
      <c r="E155" s="165"/>
      <c r="F155" s="165"/>
      <c r="G155" s="188"/>
      <c r="I155" s="144"/>
    </row>
    <row r="156" spans="1:9" ht="31.2">
      <c r="A156" s="161">
        <v>44</v>
      </c>
      <c r="B156" s="168" t="s">
        <v>389</v>
      </c>
      <c r="C156" s="161">
        <v>1</v>
      </c>
      <c r="D156" s="161" t="s">
        <v>35</v>
      </c>
      <c r="E156" s="165"/>
      <c r="F156" s="165"/>
      <c r="G156" s="188"/>
      <c r="I156" s="144"/>
    </row>
    <row r="157" spans="1:9">
      <c r="A157" s="161"/>
      <c r="B157" s="168"/>
      <c r="C157" s="161"/>
      <c r="D157" s="161"/>
      <c r="E157" s="165"/>
      <c r="F157" s="165"/>
      <c r="G157" s="188"/>
      <c r="I157" s="144"/>
    </row>
    <row r="158" spans="1:9">
      <c r="A158" s="161">
        <v>45</v>
      </c>
      <c r="B158" s="168" t="s">
        <v>390</v>
      </c>
      <c r="C158" s="161">
        <v>1</v>
      </c>
      <c r="D158" s="161" t="s">
        <v>35</v>
      </c>
      <c r="E158" s="165"/>
      <c r="F158" s="165"/>
      <c r="G158" s="188"/>
      <c r="I158" s="144"/>
    </row>
    <row r="159" spans="1:9">
      <c r="A159" s="161"/>
      <c r="B159" s="168"/>
      <c r="C159" s="161"/>
      <c r="D159" s="161"/>
      <c r="E159" s="165"/>
      <c r="F159" s="165"/>
      <c r="G159" s="188"/>
      <c r="I159" s="144"/>
    </row>
    <row r="160" spans="1:9">
      <c r="A160" s="161">
        <v>46</v>
      </c>
      <c r="B160" s="168" t="s">
        <v>391</v>
      </c>
      <c r="C160" s="161">
        <v>1</v>
      </c>
      <c r="D160" s="161" t="s">
        <v>35</v>
      </c>
      <c r="E160" s="165"/>
      <c r="F160" s="165"/>
      <c r="G160" s="188"/>
      <c r="I160" s="144"/>
    </row>
    <row r="161" spans="1:9">
      <c r="A161" s="161"/>
      <c r="B161" s="168"/>
      <c r="C161" s="161"/>
      <c r="D161" s="161"/>
      <c r="E161" s="165"/>
      <c r="F161" s="165"/>
      <c r="G161" s="188"/>
      <c r="I161" s="144"/>
    </row>
    <row r="162" spans="1:9" ht="31.2">
      <c r="A162" s="161">
        <v>47</v>
      </c>
      <c r="B162" s="168" t="s">
        <v>392</v>
      </c>
      <c r="C162" s="161">
        <v>450</v>
      </c>
      <c r="D162" s="161" t="s">
        <v>217</v>
      </c>
      <c r="E162" s="165"/>
      <c r="F162" s="165"/>
      <c r="G162" s="188"/>
      <c r="I162" s="144"/>
    </row>
    <row r="163" spans="1:9">
      <c r="A163" s="161"/>
      <c r="B163" s="168"/>
      <c r="C163" s="161"/>
      <c r="D163" s="161"/>
      <c r="E163" s="165"/>
      <c r="F163" s="165"/>
      <c r="G163" s="188"/>
      <c r="I163" s="144"/>
    </row>
    <row r="164" spans="1:9" ht="31.2">
      <c r="A164" s="161">
        <v>48</v>
      </c>
      <c r="B164" s="194" t="s">
        <v>393</v>
      </c>
      <c r="C164" s="161">
        <v>250</v>
      </c>
      <c r="D164" s="233" t="s">
        <v>217</v>
      </c>
      <c r="E164" s="165"/>
      <c r="F164" s="165"/>
      <c r="G164" s="188"/>
      <c r="I164" s="144"/>
    </row>
    <row r="165" spans="1:9">
      <c r="A165" s="161"/>
      <c r="B165" s="194"/>
      <c r="C165" s="161"/>
      <c r="D165" s="233"/>
      <c r="E165" s="165"/>
      <c r="F165" s="165"/>
      <c r="G165" s="188"/>
      <c r="I165" s="144"/>
    </row>
    <row r="166" spans="1:9">
      <c r="A166" s="161">
        <v>49</v>
      </c>
      <c r="B166" s="194" t="s">
        <v>394</v>
      </c>
      <c r="C166" s="161">
        <v>18</v>
      </c>
      <c r="D166" s="233" t="s">
        <v>35</v>
      </c>
      <c r="E166" s="165"/>
      <c r="F166" s="165"/>
      <c r="G166" s="188"/>
      <c r="I166" s="144"/>
    </row>
    <row r="167" spans="1:9">
      <c r="A167" s="161"/>
      <c r="B167" s="183"/>
      <c r="C167" s="163"/>
      <c r="D167" s="233"/>
      <c r="E167" s="165"/>
      <c r="F167" s="165"/>
      <c r="G167" s="188"/>
      <c r="I167" s="144"/>
    </row>
    <row r="168" spans="1:9" ht="16.5" customHeight="1">
      <c r="A168" s="161"/>
      <c r="B168" s="206" t="s">
        <v>290</v>
      </c>
      <c r="C168" s="163"/>
      <c r="D168" s="226"/>
      <c r="E168" s="176"/>
      <c r="F168" s="165"/>
      <c r="G168" s="185"/>
      <c r="I168" s="144"/>
    </row>
    <row r="169" spans="1:9" ht="13.5" customHeight="1">
      <c r="A169" s="161"/>
      <c r="B169" s="235"/>
      <c r="C169" s="163"/>
      <c r="D169" s="226"/>
      <c r="E169" s="176"/>
      <c r="F169" s="165"/>
      <c r="G169" s="185"/>
      <c r="I169" s="144"/>
    </row>
    <row r="170" spans="1:9" ht="143.25" customHeight="1">
      <c r="A170" s="189">
        <v>50</v>
      </c>
      <c r="B170" s="168" t="s">
        <v>395</v>
      </c>
      <c r="C170" s="161">
        <v>11</v>
      </c>
      <c r="D170" s="233" t="s">
        <v>35</v>
      </c>
      <c r="E170" s="165"/>
      <c r="F170" s="165"/>
      <c r="G170" s="185"/>
      <c r="I170" s="144"/>
    </row>
    <row r="171" spans="1:9">
      <c r="A171" s="161"/>
      <c r="B171" s="236"/>
      <c r="C171" s="163"/>
      <c r="D171" s="226"/>
      <c r="E171" s="176"/>
      <c r="F171" s="165"/>
      <c r="G171" s="185"/>
      <c r="I171" s="144"/>
    </row>
    <row r="172" spans="1:9" ht="46.8">
      <c r="A172" s="189">
        <v>51</v>
      </c>
      <c r="B172" s="168" t="s">
        <v>396</v>
      </c>
      <c r="C172" s="161">
        <v>65</v>
      </c>
      <c r="D172" s="233" t="s">
        <v>291</v>
      </c>
      <c r="E172" s="165"/>
      <c r="F172" s="165"/>
      <c r="G172" s="185"/>
      <c r="I172" s="144"/>
    </row>
    <row r="173" spans="1:9">
      <c r="A173" s="189"/>
      <c r="B173" s="168"/>
      <c r="C173" s="163"/>
      <c r="D173" s="233"/>
      <c r="E173" s="165"/>
      <c r="F173" s="165"/>
      <c r="G173" s="185"/>
      <c r="I173" s="144"/>
    </row>
    <row r="174" spans="1:9">
      <c r="A174" s="237"/>
      <c r="B174" s="238" t="s">
        <v>341</v>
      </c>
      <c r="C174" s="239"/>
      <c r="D174" s="237"/>
      <c r="E174" s="240"/>
      <c r="F174" s="240"/>
      <c r="G174" s="185"/>
      <c r="I174" s="144"/>
    </row>
    <row r="175" spans="1:9">
      <c r="A175" s="215"/>
      <c r="B175" s="241"/>
      <c r="C175" s="218"/>
      <c r="D175" s="209"/>
      <c r="E175" s="216"/>
      <c r="F175" s="216"/>
      <c r="G175" s="185"/>
      <c r="I175" s="144"/>
    </row>
    <row r="176" spans="1:9" ht="93.6">
      <c r="A176" s="215">
        <v>52</v>
      </c>
      <c r="B176" s="170" t="s">
        <v>292</v>
      </c>
      <c r="C176" s="215">
        <v>1</v>
      </c>
      <c r="D176" s="209" t="s">
        <v>10</v>
      </c>
      <c r="E176" s="216"/>
      <c r="F176" s="216"/>
      <c r="G176" s="185"/>
      <c r="I176" s="144"/>
    </row>
    <row r="177" spans="1:9">
      <c r="A177" s="215"/>
      <c r="B177" s="208"/>
      <c r="C177" s="218"/>
      <c r="D177" s="209"/>
      <c r="E177" s="216"/>
      <c r="F177" s="216"/>
      <c r="G177" s="185"/>
      <c r="I177" s="144"/>
    </row>
    <row r="178" spans="1:9" ht="62.4">
      <c r="A178" s="215">
        <v>53</v>
      </c>
      <c r="B178" s="214" t="s">
        <v>397</v>
      </c>
      <c r="C178" s="215">
        <v>50</v>
      </c>
      <c r="D178" s="209" t="s">
        <v>293</v>
      </c>
      <c r="E178" s="216"/>
      <c r="F178" s="216"/>
      <c r="G178" s="185"/>
      <c r="I178" s="144"/>
    </row>
    <row r="179" spans="1:9">
      <c r="A179" s="215"/>
      <c r="B179" s="217"/>
      <c r="C179" s="218"/>
      <c r="D179" s="209"/>
      <c r="E179" s="216"/>
      <c r="F179" s="216"/>
      <c r="G179" s="185"/>
      <c r="I179" s="144"/>
    </row>
    <row r="180" spans="1:9" ht="46.8">
      <c r="A180" s="215">
        <v>54</v>
      </c>
      <c r="B180" s="214" t="s">
        <v>398</v>
      </c>
      <c r="C180" s="215">
        <v>1</v>
      </c>
      <c r="D180" s="209" t="s">
        <v>0</v>
      </c>
      <c r="E180" s="216"/>
      <c r="F180" s="216"/>
      <c r="G180" s="185"/>
      <c r="I180" s="144"/>
    </row>
    <row r="181" spans="1:9">
      <c r="A181" s="215"/>
      <c r="B181" s="217"/>
      <c r="C181" s="215"/>
      <c r="D181" s="209"/>
      <c r="E181" s="216"/>
      <c r="F181" s="216"/>
      <c r="G181" s="185"/>
      <c r="I181" s="144"/>
    </row>
    <row r="182" spans="1:9" ht="46.8">
      <c r="A182" s="215">
        <v>55</v>
      </c>
      <c r="B182" s="214" t="s">
        <v>399</v>
      </c>
      <c r="C182" s="215">
        <v>1</v>
      </c>
      <c r="D182" s="209" t="s">
        <v>0</v>
      </c>
      <c r="E182" s="216"/>
      <c r="F182" s="216"/>
      <c r="G182" s="185"/>
      <c r="I182" s="144"/>
    </row>
    <row r="183" spans="1:9">
      <c r="A183" s="189"/>
      <c r="B183" s="225"/>
      <c r="C183" s="163"/>
      <c r="D183" s="226"/>
      <c r="E183" s="176"/>
      <c r="F183" s="216"/>
      <c r="G183" s="185"/>
      <c r="I183" s="144"/>
    </row>
    <row r="184" spans="1:9" ht="46.8">
      <c r="A184" s="189">
        <v>56</v>
      </c>
      <c r="B184" s="168" t="s">
        <v>400</v>
      </c>
      <c r="C184" s="215">
        <v>1</v>
      </c>
      <c r="D184" s="209" t="s">
        <v>34</v>
      </c>
      <c r="E184" s="216"/>
      <c r="F184" s="216"/>
      <c r="G184" s="185"/>
      <c r="I184" s="144"/>
    </row>
    <row r="185" spans="1:9">
      <c r="A185" s="189"/>
      <c r="B185" s="168"/>
      <c r="C185" s="218"/>
      <c r="D185" s="209"/>
      <c r="E185" s="216"/>
      <c r="F185" s="216"/>
      <c r="G185" s="185"/>
      <c r="I185" s="144"/>
    </row>
    <row r="186" spans="1:9" ht="48" customHeight="1">
      <c r="A186" s="189">
        <v>57</v>
      </c>
      <c r="B186" s="242" t="s">
        <v>401</v>
      </c>
      <c r="C186" s="191">
        <v>1</v>
      </c>
      <c r="D186" s="161" t="s">
        <v>34</v>
      </c>
      <c r="E186" s="165"/>
      <c r="F186" s="169"/>
      <c r="G186" s="185"/>
      <c r="I186" s="144"/>
    </row>
    <row r="187" spans="1:9" ht="31.5" customHeight="1">
      <c r="A187" s="189"/>
      <c r="B187" s="243" t="s">
        <v>294</v>
      </c>
      <c r="C187" s="192"/>
      <c r="D187" s="161"/>
      <c r="E187" s="165"/>
      <c r="F187" s="169"/>
      <c r="G187" s="185"/>
      <c r="I187" s="144"/>
    </row>
    <row r="188" spans="1:9">
      <c r="A188" s="189"/>
      <c r="B188" s="243"/>
      <c r="C188" s="192"/>
      <c r="D188" s="233"/>
      <c r="E188" s="165"/>
      <c r="F188" s="169"/>
      <c r="G188" s="185"/>
      <c r="I188" s="144"/>
    </row>
    <row r="189" spans="1:9" ht="34.5" customHeight="1">
      <c r="A189" s="189">
        <v>58</v>
      </c>
      <c r="B189" s="244" t="s">
        <v>402</v>
      </c>
      <c r="C189" s="245">
        <v>2</v>
      </c>
      <c r="D189" s="215" t="s">
        <v>1</v>
      </c>
      <c r="E189" s="216"/>
      <c r="F189" s="246"/>
      <c r="G189" s="185"/>
      <c r="I189" s="144"/>
    </row>
    <row r="190" spans="1:9">
      <c r="A190" s="189"/>
      <c r="B190" s="243"/>
      <c r="C190" s="245"/>
      <c r="D190" s="215"/>
      <c r="E190" s="219"/>
      <c r="F190" s="246"/>
      <c r="G190" s="185"/>
      <c r="I190" s="144"/>
    </row>
    <row r="191" spans="1:9" ht="31.2">
      <c r="A191" s="189">
        <v>59</v>
      </c>
      <c r="B191" s="243" t="s">
        <v>403</v>
      </c>
      <c r="C191" s="245">
        <v>2</v>
      </c>
      <c r="D191" s="215" t="s">
        <v>1</v>
      </c>
      <c r="E191" s="216"/>
      <c r="F191" s="246"/>
      <c r="G191" s="185"/>
      <c r="I191" s="144"/>
    </row>
    <row r="192" spans="1:9">
      <c r="A192" s="189"/>
      <c r="B192" s="243"/>
      <c r="C192" s="191"/>
      <c r="D192" s="161"/>
      <c r="E192" s="176"/>
      <c r="F192" s="246"/>
      <c r="G192" s="185"/>
      <c r="I192" s="144"/>
    </row>
    <row r="193" spans="1:9" ht="65.25" customHeight="1">
      <c r="A193" s="189">
        <v>60</v>
      </c>
      <c r="B193" s="242" t="s">
        <v>404</v>
      </c>
      <c r="C193" s="245">
        <v>2</v>
      </c>
      <c r="D193" s="215" t="s">
        <v>1</v>
      </c>
      <c r="E193" s="216"/>
      <c r="F193" s="246"/>
      <c r="G193" s="185"/>
      <c r="I193" s="144"/>
    </row>
    <row r="194" spans="1:9">
      <c r="A194" s="189"/>
      <c r="B194" s="242"/>
      <c r="C194" s="247"/>
      <c r="D194" s="209"/>
      <c r="E194" s="216"/>
      <c r="F194" s="246"/>
      <c r="G194" s="185"/>
      <c r="I194" s="144"/>
    </row>
    <row r="195" spans="1:9">
      <c r="A195" s="189">
        <v>61</v>
      </c>
      <c r="B195" s="242" t="s">
        <v>405</v>
      </c>
      <c r="C195" s="245">
        <v>25</v>
      </c>
      <c r="D195" s="209" t="s">
        <v>295</v>
      </c>
      <c r="E195" s="216"/>
      <c r="F195" s="246"/>
      <c r="G195" s="185"/>
      <c r="I195" s="144"/>
    </row>
    <row r="196" spans="1:9">
      <c r="A196" s="189"/>
      <c r="B196" s="242"/>
      <c r="C196" s="245"/>
      <c r="D196" s="209"/>
      <c r="E196" s="216"/>
      <c r="F196" s="246"/>
      <c r="G196" s="185"/>
      <c r="I196" s="144"/>
    </row>
    <row r="197" spans="1:9" ht="31.2">
      <c r="A197" s="189">
        <v>62</v>
      </c>
      <c r="B197" s="242" t="s">
        <v>406</v>
      </c>
      <c r="C197" s="245">
        <v>1</v>
      </c>
      <c r="D197" s="209" t="s">
        <v>34</v>
      </c>
      <c r="E197" s="216"/>
      <c r="F197" s="246"/>
      <c r="G197" s="185"/>
      <c r="I197" s="144"/>
    </row>
    <row r="198" spans="1:9">
      <c r="A198" s="189"/>
      <c r="B198" s="242"/>
      <c r="C198" s="245"/>
      <c r="D198" s="209"/>
      <c r="E198" s="216"/>
      <c r="F198" s="246"/>
      <c r="G198" s="185"/>
      <c r="I198" s="144"/>
    </row>
    <row r="199" spans="1:9">
      <c r="A199" s="212"/>
      <c r="B199" s="248"/>
      <c r="C199" s="249"/>
      <c r="D199" s="250"/>
      <c r="E199" s="251" t="s">
        <v>296</v>
      </c>
      <c r="F199" s="252"/>
      <c r="G199" s="185"/>
      <c r="I199" s="144"/>
    </row>
    <row r="200" spans="1:9" ht="16.2" thickBot="1">
      <c r="A200" s="253"/>
      <c r="B200" s="254"/>
      <c r="C200" s="255"/>
      <c r="D200" s="254"/>
      <c r="E200" s="256" t="s">
        <v>297</v>
      </c>
      <c r="F200" s="257"/>
      <c r="G200" s="258"/>
      <c r="H200" s="144"/>
      <c r="I200" s="144"/>
    </row>
    <row r="201" spans="1:9" ht="16.2" thickTop="1">
      <c r="A201" s="259"/>
      <c r="B201" s="150"/>
      <c r="C201" s="166"/>
      <c r="D201" s="150"/>
      <c r="E201" s="260"/>
      <c r="F201" s="261"/>
      <c r="G201" s="258"/>
      <c r="H201" s="144"/>
      <c r="I201" s="144"/>
    </row>
    <row r="202" spans="1:9">
      <c r="A202" s="262" t="s">
        <v>298</v>
      </c>
      <c r="B202" s="263"/>
      <c r="C202" s="263"/>
      <c r="D202" s="263"/>
      <c r="E202" s="263"/>
      <c r="F202" s="264"/>
      <c r="G202" s="185"/>
      <c r="H202" s="144"/>
      <c r="I202" s="144"/>
    </row>
    <row r="203" spans="1:9">
      <c r="A203" s="147"/>
      <c r="B203" s="150"/>
      <c r="C203" s="166"/>
      <c r="D203" s="150"/>
      <c r="E203" s="150"/>
      <c r="F203" s="265"/>
      <c r="G203" s="185"/>
      <c r="H203" s="144"/>
      <c r="I203" s="144"/>
    </row>
    <row r="204" spans="1:9">
      <c r="A204" s="147"/>
      <c r="B204" s="152" t="s">
        <v>299</v>
      </c>
      <c r="C204" s="166"/>
      <c r="D204" s="150"/>
      <c r="E204" s="150"/>
      <c r="F204" s="265"/>
      <c r="G204" s="185"/>
      <c r="H204" s="144"/>
      <c r="I204" s="144"/>
    </row>
    <row r="205" spans="1:9">
      <c r="A205" s="147"/>
      <c r="B205" s="152" t="s">
        <v>300</v>
      </c>
      <c r="C205" s="166"/>
      <c r="D205" s="150"/>
      <c r="E205" s="150"/>
      <c r="F205" s="265"/>
      <c r="G205" s="185"/>
      <c r="H205" s="144"/>
      <c r="I205" s="144"/>
    </row>
    <row r="206" spans="1:9">
      <c r="A206" s="147"/>
      <c r="B206" s="266"/>
      <c r="C206" s="166"/>
      <c r="D206" s="150"/>
      <c r="E206" s="150"/>
      <c r="F206" s="265"/>
      <c r="G206" s="185"/>
      <c r="H206" s="144"/>
      <c r="I206" s="144"/>
    </row>
    <row r="207" spans="1:9">
      <c r="A207" s="147"/>
      <c r="B207" s="153"/>
      <c r="C207" s="149"/>
      <c r="D207" s="267"/>
      <c r="E207" s="267"/>
      <c r="F207" s="268"/>
      <c r="G207" s="150"/>
      <c r="H207" s="144"/>
      <c r="I207" s="144"/>
    </row>
    <row r="208" spans="1:9">
      <c r="A208" s="147"/>
      <c r="B208" s="153"/>
      <c r="C208" s="166"/>
      <c r="D208" s="150"/>
      <c r="E208" s="150"/>
      <c r="F208" s="265"/>
      <c r="G208" s="150"/>
      <c r="H208" s="144"/>
      <c r="I208" s="144"/>
    </row>
    <row r="209" spans="1:9">
      <c r="A209" s="147"/>
      <c r="B209" s="153"/>
      <c r="C209" s="166"/>
      <c r="D209" s="150"/>
      <c r="E209" s="269"/>
      <c r="F209" s="270"/>
      <c r="G209" s="150"/>
      <c r="H209" s="144"/>
      <c r="I209" s="144"/>
    </row>
    <row r="210" spans="1:9">
      <c r="A210" s="147"/>
      <c r="B210" s="153"/>
      <c r="C210" s="166"/>
      <c r="D210" s="150"/>
      <c r="E210" s="269"/>
      <c r="F210" s="270"/>
      <c r="G210" s="150"/>
      <c r="H210" s="144"/>
      <c r="I210" s="144"/>
    </row>
    <row r="211" spans="1:9">
      <c r="A211" s="147"/>
      <c r="B211" s="150"/>
      <c r="C211" s="166"/>
      <c r="D211" s="150"/>
      <c r="E211" s="269"/>
      <c r="F211" s="270"/>
      <c r="G211" s="150"/>
      <c r="H211" s="144"/>
      <c r="I211" s="144"/>
    </row>
    <row r="212" spans="1:9">
      <c r="A212" s="271"/>
      <c r="B212" s="272"/>
      <c r="C212" s="273"/>
      <c r="D212" s="274"/>
      <c r="E212" s="274"/>
      <c r="F212" s="275"/>
      <c r="G212" s="150"/>
      <c r="H212" s="144"/>
      <c r="I212" s="144"/>
    </row>
    <row r="213" spans="1:9">
      <c r="D213" s="150"/>
      <c r="E213" s="150"/>
      <c r="F213" s="150"/>
      <c r="G213" s="150"/>
      <c r="H213" s="144"/>
      <c r="I213" s="144"/>
    </row>
    <row r="214" spans="1:9">
      <c r="C214" s="277"/>
      <c r="D214" s="150"/>
      <c r="E214" s="150"/>
      <c r="F214" s="150"/>
      <c r="G214" s="150"/>
      <c r="H214" s="144"/>
      <c r="I214" s="144"/>
    </row>
    <row r="215" spans="1:9">
      <c r="C215" s="278"/>
      <c r="D215" s="150"/>
      <c r="E215" s="279"/>
      <c r="F215" s="150"/>
      <c r="G215" s="150"/>
      <c r="H215" s="144"/>
    </row>
    <row r="216" spans="1:9">
      <c r="A216" s="280"/>
      <c r="B216" s="280"/>
      <c r="C216" s="281"/>
      <c r="D216" s="282"/>
      <c r="E216" s="282"/>
      <c r="F216" s="282"/>
      <c r="G216" s="150"/>
      <c r="H216" s="144"/>
    </row>
    <row r="217" spans="1:9">
      <c r="A217" s="280"/>
      <c r="B217" s="280"/>
      <c r="C217" s="281"/>
      <c r="D217" s="282"/>
      <c r="E217" s="282"/>
      <c r="F217" s="282"/>
      <c r="G217" s="150"/>
      <c r="H217" s="144"/>
    </row>
    <row r="218" spans="1:9">
      <c r="A218" s="280"/>
      <c r="B218" s="280"/>
      <c r="C218" s="281"/>
      <c r="D218" s="282"/>
      <c r="E218" s="282"/>
      <c r="F218" s="282"/>
      <c r="G218" s="150"/>
      <c r="H218" s="144"/>
    </row>
    <row r="219" spans="1:9">
      <c r="A219" s="280"/>
      <c r="B219" s="280"/>
      <c r="C219" s="281"/>
      <c r="D219" s="282"/>
      <c r="E219" s="282"/>
      <c r="F219" s="282"/>
      <c r="G219" s="150"/>
      <c r="H219" s="144"/>
    </row>
    <row r="220" spans="1:9">
      <c r="A220" s="280"/>
      <c r="B220" s="280"/>
      <c r="C220" s="281"/>
      <c r="D220" s="282"/>
      <c r="E220" s="282"/>
      <c r="F220" s="282"/>
      <c r="G220" s="150"/>
      <c r="H220" s="144"/>
    </row>
    <row r="221" spans="1:9">
      <c r="A221" s="280"/>
      <c r="B221" s="280"/>
      <c r="C221" s="281"/>
      <c r="D221" s="282"/>
      <c r="E221" s="282"/>
      <c r="F221" s="282"/>
      <c r="G221" s="150"/>
      <c r="H221" s="144"/>
    </row>
    <row r="222" spans="1:9">
      <c r="G222" s="150"/>
      <c r="H222" s="144"/>
    </row>
    <row r="223" spans="1:9">
      <c r="G223" s="153"/>
    </row>
    <row r="224" spans="1:9">
      <c r="G224" s="153"/>
    </row>
    <row r="225" spans="7:7">
      <c r="G225" s="153"/>
    </row>
    <row r="226" spans="7:7">
      <c r="G226" s="153"/>
    </row>
    <row r="227" spans="7:7">
      <c r="G227" s="153"/>
    </row>
    <row r="228" spans="7:7">
      <c r="G228" s="153"/>
    </row>
    <row r="229" spans="7:7">
      <c r="G229" s="153"/>
    </row>
  </sheetData>
  <mergeCells count="7">
    <mergeCell ref="E211:F211"/>
    <mergeCell ref="A2:F2"/>
    <mergeCell ref="A1:F1"/>
    <mergeCell ref="A202:F202"/>
    <mergeCell ref="D207:F207"/>
    <mergeCell ref="E209:F209"/>
    <mergeCell ref="E210:F210"/>
  </mergeCells>
  <pageMargins left="0.7" right="0.7" top="0.75" bottom="0.75" header="0.3" footer="0.3"/>
  <pageSetup paperSize="9" scale="76" orientation="portrait" r:id="rId1"/>
  <rowBreaks count="1" manualBreakCount="1">
    <brk id="175"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view="pageBreakPreview" zoomScale="60" zoomScaleNormal="70" workbookViewId="0">
      <selection activeCell="L6" sqref="L6"/>
    </sheetView>
  </sheetViews>
  <sheetFormatPr defaultRowHeight="13.8"/>
  <cols>
    <col min="1" max="1" width="6.6640625" style="82" bestFit="1" customWidth="1"/>
    <col min="2" max="2" width="58.6640625" style="83" customWidth="1"/>
    <col min="3" max="3" width="18.33203125" style="82" customWidth="1"/>
    <col min="4" max="4" width="18.44140625" style="82" customWidth="1"/>
    <col min="5" max="5" width="8.109375" style="82" customWidth="1"/>
    <col min="6" max="6" width="8.88671875" style="82"/>
    <col min="7" max="7" width="18.6640625" style="82" customWidth="1"/>
    <col min="8" max="8" width="28.5546875" style="82" customWidth="1"/>
    <col min="9" max="16384" width="8.88671875" style="82"/>
  </cols>
  <sheetData>
    <row r="2" spans="1:8" s="81" customFormat="1" ht="57" customHeight="1">
      <c r="A2" s="80" t="s">
        <v>340</v>
      </c>
      <c r="B2" s="80"/>
      <c r="C2" s="80"/>
      <c r="D2" s="80"/>
      <c r="E2" s="80"/>
      <c r="F2" s="80"/>
      <c r="G2" s="80"/>
      <c r="H2" s="80"/>
    </row>
    <row r="3" spans="1:8" ht="14.4" thickBot="1"/>
    <row r="4" spans="1:8" ht="15.6">
      <c r="A4" s="84" t="s">
        <v>301</v>
      </c>
      <c r="B4" s="85" t="s">
        <v>32</v>
      </c>
      <c r="C4" s="85" t="s">
        <v>302</v>
      </c>
      <c r="D4" s="85" t="s">
        <v>303</v>
      </c>
      <c r="E4" s="85" t="s">
        <v>304</v>
      </c>
      <c r="F4" s="85" t="s">
        <v>7</v>
      </c>
      <c r="G4" s="86" t="s">
        <v>305</v>
      </c>
      <c r="H4" s="87" t="s">
        <v>306</v>
      </c>
    </row>
    <row r="5" spans="1:8" ht="14.4" thickBot="1">
      <c r="A5" s="88" t="s">
        <v>307</v>
      </c>
      <c r="B5" s="89"/>
      <c r="C5" s="89"/>
      <c r="D5" s="89"/>
      <c r="E5" s="89"/>
      <c r="F5" s="89"/>
      <c r="G5" s="89"/>
      <c r="H5" s="89"/>
    </row>
    <row r="6" spans="1:8" ht="193.8" thickBot="1">
      <c r="A6" s="90">
        <v>1</v>
      </c>
      <c r="B6" s="91" t="s">
        <v>308</v>
      </c>
      <c r="C6" s="92" t="s">
        <v>309</v>
      </c>
      <c r="D6" s="93" t="s">
        <v>310</v>
      </c>
      <c r="E6" s="92">
        <v>3</v>
      </c>
      <c r="F6" s="92" t="s">
        <v>311</v>
      </c>
      <c r="G6" s="94"/>
      <c r="H6" s="95">
        <f>G6*E6</f>
        <v>0</v>
      </c>
    </row>
    <row r="7" spans="1:8" ht="55.2">
      <c r="A7" s="96">
        <v>2</v>
      </c>
      <c r="B7" s="97" t="s">
        <v>312</v>
      </c>
      <c r="C7" s="98" t="s">
        <v>309</v>
      </c>
      <c r="D7" s="99" t="s">
        <v>313</v>
      </c>
      <c r="E7" s="98">
        <v>1</v>
      </c>
      <c r="F7" s="98" t="s">
        <v>1</v>
      </c>
      <c r="G7" s="100"/>
      <c r="H7" s="95">
        <f t="shared" ref="H7:H14" si="0">G7*E7</f>
        <v>0</v>
      </c>
    </row>
    <row r="8" spans="1:8" s="106" customFormat="1" ht="234.6" thickBot="1">
      <c r="A8" s="90">
        <v>3</v>
      </c>
      <c r="B8" s="101" t="s">
        <v>342</v>
      </c>
      <c r="C8" s="102" t="s">
        <v>343</v>
      </c>
      <c r="D8" s="103" t="s">
        <v>344</v>
      </c>
      <c r="E8" s="104">
        <v>1</v>
      </c>
      <c r="F8" s="102" t="s">
        <v>1</v>
      </c>
      <c r="G8" s="105"/>
      <c r="H8" s="95">
        <f t="shared" si="0"/>
        <v>0</v>
      </c>
    </row>
    <row r="9" spans="1:8" ht="96.6">
      <c r="A9" s="96">
        <v>4</v>
      </c>
      <c r="B9" s="107" t="s">
        <v>314</v>
      </c>
      <c r="C9" s="92" t="s">
        <v>315</v>
      </c>
      <c r="D9" s="108" t="s">
        <v>316</v>
      </c>
      <c r="E9" s="92">
        <v>2</v>
      </c>
      <c r="F9" s="92" t="s">
        <v>1</v>
      </c>
      <c r="G9" s="94"/>
      <c r="H9" s="95">
        <f t="shared" si="0"/>
        <v>0</v>
      </c>
    </row>
    <row r="10" spans="1:8" ht="124.8" thickBot="1">
      <c r="A10" s="90">
        <v>5</v>
      </c>
      <c r="B10" s="109" t="s">
        <v>317</v>
      </c>
      <c r="C10" s="92" t="s">
        <v>315</v>
      </c>
      <c r="D10" s="108" t="s">
        <v>318</v>
      </c>
      <c r="E10" s="92">
        <v>2</v>
      </c>
      <c r="F10" s="92" t="s">
        <v>1</v>
      </c>
      <c r="G10" s="94"/>
      <c r="H10" s="95">
        <f t="shared" si="0"/>
        <v>0</v>
      </c>
    </row>
    <row r="11" spans="1:8" ht="110.4">
      <c r="A11" s="96">
        <v>6</v>
      </c>
      <c r="B11" s="109" t="s">
        <v>319</v>
      </c>
      <c r="C11" s="92" t="s">
        <v>315</v>
      </c>
      <c r="D11" s="108" t="s">
        <v>320</v>
      </c>
      <c r="E11" s="92">
        <v>1</v>
      </c>
      <c r="F11" s="92" t="s">
        <v>1</v>
      </c>
      <c r="G11" s="94"/>
      <c r="H11" s="95">
        <f t="shared" si="0"/>
        <v>0</v>
      </c>
    </row>
    <row r="12" spans="1:8" ht="69.599999999999994" thickBot="1">
      <c r="A12" s="90">
        <v>7</v>
      </c>
      <c r="B12" s="109" t="s">
        <v>321</v>
      </c>
      <c r="C12" s="92" t="s">
        <v>315</v>
      </c>
      <c r="D12" s="108" t="s">
        <v>322</v>
      </c>
      <c r="E12" s="92">
        <v>2</v>
      </c>
      <c r="F12" s="92" t="s">
        <v>1</v>
      </c>
      <c r="G12" s="94"/>
      <c r="H12" s="95">
        <f t="shared" si="0"/>
        <v>0</v>
      </c>
    </row>
    <row r="13" spans="1:8" ht="82.8">
      <c r="A13" s="96">
        <v>8</v>
      </c>
      <c r="B13" s="109" t="s">
        <v>323</v>
      </c>
      <c r="C13" s="92" t="s">
        <v>315</v>
      </c>
      <c r="D13" s="108" t="s">
        <v>324</v>
      </c>
      <c r="E13" s="92">
        <v>2</v>
      </c>
      <c r="F13" s="92" t="s">
        <v>1</v>
      </c>
      <c r="G13" s="94"/>
      <c r="H13" s="95">
        <f t="shared" si="0"/>
        <v>0</v>
      </c>
    </row>
    <row r="14" spans="1:8" ht="41.4">
      <c r="A14" s="90">
        <v>9</v>
      </c>
      <c r="B14" s="110" t="s">
        <v>345</v>
      </c>
      <c r="C14" s="92" t="s">
        <v>325</v>
      </c>
      <c r="D14" s="108" t="s">
        <v>326</v>
      </c>
      <c r="E14" s="92">
        <v>1</v>
      </c>
      <c r="F14" s="92" t="s">
        <v>1</v>
      </c>
      <c r="G14" s="94"/>
      <c r="H14" s="95">
        <f t="shared" si="0"/>
        <v>0</v>
      </c>
    </row>
    <row r="15" spans="1:8">
      <c r="A15" s="111" t="s">
        <v>327</v>
      </c>
      <c r="B15" s="112"/>
      <c r="C15" s="112"/>
      <c r="D15" s="112"/>
      <c r="E15" s="112"/>
      <c r="F15" s="112"/>
      <c r="G15" s="112"/>
      <c r="H15" s="112"/>
    </row>
    <row r="16" spans="1:8" ht="21">
      <c r="A16" s="90">
        <v>10</v>
      </c>
      <c r="B16" s="113" t="s">
        <v>328</v>
      </c>
      <c r="C16" s="114" t="s">
        <v>329</v>
      </c>
      <c r="D16" s="115" t="s">
        <v>330</v>
      </c>
      <c r="E16" s="114">
        <v>2</v>
      </c>
      <c r="F16" s="114" t="s">
        <v>331</v>
      </c>
      <c r="G16" s="116"/>
      <c r="H16" s="117">
        <f>SUM(G16*E16)</f>
        <v>0</v>
      </c>
    </row>
    <row r="17" spans="1:8" ht="21">
      <c r="A17" s="118">
        <v>11</v>
      </c>
      <c r="B17" s="119" t="s">
        <v>332</v>
      </c>
      <c r="C17" s="120" t="s">
        <v>329</v>
      </c>
      <c r="D17" s="121" t="s">
        <v>330</v>
      </c>
      <c r="E17" s="120">
        <v>1</v>
      </c>
      <c r="F17" s="120" t="s">
        <v>331</v>
      </c>
      <c r="G17" s="122"/>
      <c r="H17" s="123">
        <f>SUM(G17*E17)</f>
        <v>0</v>
      </c>
    </row>
    <row r="18" spans="1:8" ht="21">
      <c r="A18" s="124">
        <v>12</v>
      </c>
      <c r="B18" s="125" t="s">
        <v>348</v>
      </c>
      <c r="C18" s="114" t="s">
        <v>333</v>
      </c>
      <c r="D18" s="126" t="s">
        <v>346</v>
      </c>
      <c r="E18" s="114">
        <v>1</v>
      </c>
      <c r="F18" s="114" t="s">
        <v>334</v>
      </c>
      <c r="G18" s="116"/>
      <c r="H18" s="117">
        <f>SUM(G18*E18)</f>
        <v>0</v>
      </c>
    </row>
    <row r="19" spans="1:8" ht="18">
      <c r="A19" s="127" t="s">
        <v>335</v>
      </c>
      <c r="B19" s="128"/>
      <c r="C19" s="128"/>
      <c r="D19" s="128"/>
      <c r="E19" s="128"/>
      <c r="F19" s="128"/>
      <c r="G19" s="128"/>
      <c r="H19" s="129">
        <f>SUM(H6:H18)</f>
        <v>0</v>
      </c>
    </row>
    <row r="20" spans="1:8" ht="18">
      <c r="A20" s="130" t="s">
        <v>117</v>
      </c>
      <c r="B20" s="131"/>
      <c r="C20" s="131"/>
      <c r="D20" s="131"/>
      <c r="E20" s="131"/>
      <c r="F20" s="131"/>
      <c r="G20" s="131"/>
      <c r="H20" s="132">
        <f>H19*18%</f>
        <v>0</v>
      </c>
    </row>
    <row r="21" spans="1:8" ht="18">
      <c r="A21" s="133" t="s">
        <v>347</v>
      </c>
      <c r="B21" s="134"/>
      <c r="C21" s="134"/>
      <c r="D21" s="134"/>
      <c r="E21" s="134"/>
      <c r="F21" s="134"/>
      <c r="G21" s="135"/>
      <c r="H21" s="132">
        <f>((H19+H20)*12%)</f>
        <v>0</v>
      </c>
    </row>
    <row r="22" spans="1:8" ht="18">
      <c r="A22" s="130" t="s">
        <v>336</v>
      </c>
      <c r="B22" s="131"/>
      <c r="C22" s="131"/>
      <c r="D22" s="131"/>
      <c r="E22" s="131"/>
      <c r="F22" s="131"/>
      <c r="G22" s="131"/>
      <c r="H22" s="136"/>
    </row>
    <row r="23" spans="1:8" ht="18">
      <c r="A23" s="130" t="s">
        <v>337</v>
      </c>
      <c r="B23" s="131"/>
      <c r="C23" s="131"/>
      <c r="D23" s="131"/>
      <c r="E23" s="131"/>
      <c r="F23" s="131"/>
      <c r="G23" s="131" t="s">
        <v>335</v>
      </c>
      <c r="H23" s="136">
        <f>SUM(H19:H22)</f>
        <v>0</v>
      </c>
    </row>
    <row r="24" spans="1:8" ht="17.399999999999999">
      <c r="A24" s="137"/>
      <c r="B24" s="138"/>
      <c r="C24" s="138"/>
      <c r="D24" s="138"/>
      <c r="E24" s="138"/>
      <c r="F24" s="138"/>
      <c r="G24" s="138"/>
      <c r="H24" s="138"/>
    </row>
    <row r="25" spans="1:8">
      <c r="A25" s="139"/>
      <c r="B25" s="140"/>
      <c r="C25" s="139"/>
      <c r="D25" s="139"/>
      <c r="E25" s="139"/>
      <c r="F25" s="139"/>
      <c r="G25" s="139"/>
      <c r="H25" s="139"/>
    </row>
  </sheetData>
  <mergeCells count="9">
    <mergeCell ref="A2:H2"/>
    <mergeCell ref="A21:G21"/>
    <mergeCell ref="A22:G22"/>
    <mergeCell ref="A23:G23"/>
    <mergeCell ref="A24:H24"/>
    <mergeCell ref="A5:H5"/>
    <mergeCell ref="A15:H15"/>
    <mergeCell ref="A19:G19"/>
    <mergeCell ref="A20:G20"/>
  </mergeCells>
  <pageMargins left="0.7" right="0.7" top="0.75" bottom="0.75" header="0.3" footer="0.3"/>
  <pageSetup paperSize="9" scale="67" orientation="landscape" r:id="rId1"/>
  <rowBreaks count="1" manualBreakCount="1">
    <brk id="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Main Sum</vt:lpstr>
      <vt:lpstr>Interior Cover Sheet</vt:lpstr>
      <vt:lpstr>ACP &amp; GLAZING WORK</vt:lpstr>
      <vt:lpstr>BASEMENT FLOOR</vt:lpstr>
      <vt:lpstr>GROUND FLOOR</vt:lpstr>
      <vt:lpstr>FIRST FLOOR</vt:lpstr>
      <vt:lpstr>HVAC</vt:lpstr>
      <vt:lpstr>ELE BOQ</vt:lpstr>
      <vt:lpstr>AV BOQ</vt:lpstr>
      <vt:lpstr>'ACP &amp; GLAZING WORK'!Print_Area</vt:lpstr>
      <vt:lpstr>'BASEMENT FLOOR'!Print_Area</vt:lpstr>
      <vt:lpstr>'ELE BOQ'!Print_Area</vt:lpstr>
      <vt:lpstr>'FIRST FLOOR'!Print_Area</vt:lpstr>
      <vt:lpstr>'GROUND FLOOR'!Print_Area</vt:lpstr>
      <vt:lpstr>HVAC!Print_Area</vt:lpstr>
      <vt:lpstr>'Interior Cover Sheet'!Print_Area</vt:lpstr>
      <vt:lpstr>'Main Sum'!Print_Area</vt:lpstr>
      <vt:lpstr>'BASEMENT FLOOR'!Print_Titles</vt:lpstr>
      <vt:lpstr>'FIRST FLOOR'!Print_Titles</vt:lpstr>
      <vt:lpstr>'GROUND FLOOR'!Print_Titles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2022-04-22T02:10:11Z</dcterms:modified>
</cp:coreProperties>
</file>